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85" windowWidth="15330" windowHeight="4080" activeTab="0"/>
  </bookViews>
  <sheets>
    <sheet name="Ⅶ－５" sheetId="1" r:id="rId1"/>
  </sheets>
  <definedNames>
    <definedName name="_xlnm.Print_Area" localSheetId="0">'Ⅶ－５'!$A$1:$N$331</definedName>
  </definedNames>
  <calcPr calcMode="manual" fullCalcOnLoad="1"/>
</workbook>
</file>

<file path=xl/sharedStrings.xml><?xml version="1.0" encoding="utf-8"?>
<sst xmlns="http://schemas.openxmlformats.org/spreadsheetml/2006/main" count="596" uniqueCount="116">
  <si>
    <t>（単位：ﾄﾝ、％）</t>
  </si>
  <si>
    <t>合　計</t>
  </si>
  <si>
    <t>ﾆｭｰｼﾞｰﾗﾝﾄﾞ</t>
  </si>
  <si>
    <t>ｵｰｽﾄﾗﾘｱ</t>
  </si>
  <si>
    <t>その他</t>
  </si>
  <si>
    <t>メキシコ</t>
  </si>
  <si>
    <t>中国</t>
  </si>
  <si>
    <t>中国</t>
  </si>
  <si>
    <t>その他</t>
  </si>
  <si>
    <t>台湾</t>
  </si>
  <si>
    <t>韓国</t>
  </si>
  <si>
    <t>原資料：財務省「貿易統計」</t>
  </si>
  <si>
    <t>　</t>
  </si>
  <si>
    <t>　</t>
  </si>
  <si>
    <t>　</t>
  </si>
  <si>
    <t>　</t>
  </si>
  <si>
    <t>　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</si>
  <si>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</si>
  <si>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</si>
  <si>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</si>
  <si>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</si>
  <si>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</si>
  <si>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</si>
  <si>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</si>
  <si>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</si>
  <si>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</si>
  <si>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</si>
  <si>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</si>
  <si>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</si>
  <si>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　</t>
  </si>
  <si>
    <t>　</t>
  </si>
  <si>
    <t>ｵｰｽﾄﾗﾘｱ</t>
  </si>
  <si>
    <t>　</t>
  </si>
  <si>
    <t xml:space="preserve"> </t>
  </si>
  <si>
    <t xml:space="preserve"> </t>
  </si>
  <si>
    <t>　</t>
  </si>
  <si>
    <t>　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</si>
  <si>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</si>
  <si>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</si>
  <si>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</si>
  <si>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</si>
  <si>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</si>
  <si>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</si>
  <si>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</si>
  <si>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</si>
  <si>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</si>
  <si>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</si>
  <si>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</si>
  <si>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</si>
  <si>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 xml:space="preserve">      （１）たまねぎ</t>
  </si>
  <si>
    <t>　　（２）かぼちゃ</t>
  </si>
  <si>
    <t>タイ</t>
  </si>
  <si>
    <t>アメリカ</t>
  </si>
  <si>
    <t xml:space="preserve">    （７）ごぼう</t>
  </si>
  <si>
    <t>オランダ</t>
  </si>
  <si>
    <t>メキシコ</t>
  </si>
  <si>
    <t>ﾆｭｰｼﾞｰﾗﾝﾄﾞ</t>
  </si>
  <si>
    <t>インドネシア</t>
  </si>
  <si>
    <t>ﾆｭｰｼﾞｰﾗﾝﾄﾞ</t>
  </si>
  <si>
    <t>その他</t>
  </si>
  <si>
    <t>　　（３）にんじん及びかぶ</t>
  </si>
  <si>
    <t>　　（４）ねぎ</t>
  </si>
  <si>
    <t>　　（６）ブロッコリー</t>
  </si>
  <si>
    <t>　　（８）しょうが</t>
  </si>
  <si>
    <t xml:space="preserve">    （９）さといも</t>
  </si>
  <si>
    <t>　　（10）にんにく</t>
  </si>
  <si>
    <t>　　（11）ジャンボピーマン</t>
  </si>
  <si>
    <t>　　（16）しいたけ</t>
  </si>
  <si>
    <t>　　（12）アスパラガス</t>
  </si>
  <si>
    <t>　　（13）えんどう</t>
  </si>
  <si>
    <t>　　（14）リーキ、わけぎ等</t>
  </si>
  <si>
    <t>　　（15）トマト</t>
  </si>
  <si>
    <t>資料：農畜産業振興機構「ベジ探」</t>
  </si>
  <si>
    <t>ﾆｭｰｶﾚﾄﾞﾆｱ（仏）</t>
  </si>
  <si>
    <t>トンガ</t>
  </si>
  <si>
    <t>台湾</t>
  </si>
  <si>
    <t>中国</t>
  </si>
  <si>
    <t>メキシコ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</si>
  <si>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</si>
  <si>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</si>
  <si>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</si>
  <si>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</si>
  <si>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</si>
  <si>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</si>
  <si>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</si>
  <si>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</si>
  <si>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</si>
  <si>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</si>
  <si>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</si>
  <si>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</si>
  <si>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アメリカ</t>
  </si>
  <si>
    <t>タイ</t>
  </si>
  <si>
    <t>トンガ</t>
  </si>
  <si>
    <t>オランダ</t>
  </si>
  <si>
    <t>ペルー</t>
  </si>
  <si>
    <t xml:space="preserve"> </t>
  </si>
  <si>
    <t>タ       イ</t>
  </si>
  <si>
    <t>韓国</t>
  </si>
  <si>
    <t>　　（５）結球キャベツ</t>
  </si>
  <si>
    <t xml:space="preserve"> </t>
  </si>
  <si>
    <t xml:space="preserve"> </t>
  </si>
  <si>
    <t xml:space="preserve"> </t>
  </si>
  <si>
    <t>アルゼンチン</t>
  </si>
  <si>
    <t xml:space="preserve"> </t>
  </si>
  <si>
    <t>ロシア</t>
  </si>
  <si>
    <t>ベトナム</t>
  </si>
  <si>
    <t>インドネシア</t>
  </si>
  <si>
    <t>タイ</t>
  </si>
  <si>
    <t>オマーン</t>
  </si>
  <si>
    <t>フィリピン</t>
  </si>
  <si>
    <t>ベトナム</t>
  </si>
  <si>
    <t>ベルギー</t>
  </si>
  <si>
    <t>カナダ</t>
  </si>
  <si>
    <t xml:space="preserve">   Ⅶ－５　野菜の国別・品目別・月別輸入量（平成24年）</t>
  </si>
  <si>
    <t>平成24年</t>
  </si>
  <si>
    <t>スペイン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</si>
</sst>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"/>
    <numFmt numFmtId="178" formatCode="#,###"/>
    <numFmt numFmtId="179" formatCode="0.0_);[Red]\(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;[Red]0"/>
    <numFmt numFmtId="185" formatCode="0_ "/>
    <numFmt numFmtId="186" formatCode="0.0"/>
  </numFmts>
  <fonts count="43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7"/>
      <name val="ＭＳ 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 applyProtection="1">
      <alignment horizontal="right"/>
      <protection/>
    </xf>
    <xf numFmtId="0" fontId="5" fillId="0" borderId="11" xfId="0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3" fontId="8" fillId="0" borderId="13" xfId="0" applyNumberFormat="1" applyFont="1" applyFill="1" applyBorder="1" applyAlignment="1">
      <alignment horizontal="right" wrapText="1"/>
    </xf>
    <xf numFmtId="37" fontId="5" fillId="0" borderId="14" xfId="0" applyNumberFormat="1" applyFont="1" applyFill="1" applyBorder="1" applyAlignment="1" applyProtection="1">
      <alignment/>
      <protection/>
    </xf>
    <xf numFmtId="37" fontId="6" fillId="0" borderId="11" xfId="0" applyNumberFormat="1" applyFont="1" applyFill="1" applyBorder="1" applyAlignment="1">
      <alignment/>
    </xf>
    <xf numFmtId="176" fontId="8" fillId="0" borderId="15" xfId="0" applyNumberFormat="1" applyFont="1" applyFill="1" applyBorder="1" applyAlignment="1" applyProtection="1">
      <alignment/>
      <protection/>
    </xf>
    <xf numFmtId="176" fontId="5" fillId="0" borderId="16" xfId="0" applyNumberFormat="1" applyFont="1" applyFill="1" applyBorder="1" applyAlignment="1" applyProtection="1">
      <alignment/>
      <protection/>
    </xf>
    <xf numFmtId="176" fontId="8" fillId="0" borderId="17" xfId="0" applyNumberFormat="1" applyFont="1" applyFill="1" applyBorder="1" applyAlignment="1" applyProtection="1">
      <alignment/>
      <protection/>
    </xf>
    <xf numFmtId="38" fontId="8" fillId="0" borderId="13" xfId="48" applyFont="1" applyFill="1" applyBorder="1" applyAlignment="1">
      <alignment horizontal="right" wrapText="1"/>
    </xf>
    <xf numFmtId="38" fontId="8" fillId="0" borderId="13" xfId="48" applyFont="1" applyFill="1" applyBorder="1" applyAlignment="1" applyProtection="1">
      <alignment/>
      <protection/>
    </xf>
    <xf numFmtId="38" fontId="6" fillId="0" borderId="11" xfId="48" applyFont="1" applyFill="1" applyBorder="1" applyAlignment="1">
      <alignment/>
    </xf>
    <xf numFmtId="38" fontId="6" fillId="0" borderId="0" xfId="48" applyFont="1" applyFill="1" applyAlignment="1">
      <alignment/>
    </xf>
    <xf numFmtId="0" fontId="8" fillId="0" borderId="17" xfId="0" applyFont="1" applyFill="1" applyBorder="1" applyAlignment="1">
      <alignment horizontal="right" wrapText="1"/>
    </xf>
    <xf numFmtId="3" fontId="8" fillId="0" borderId="17" xfId="0" applyNumberFormat="1" applyFont="1" applyFill="1" applyBorder="1" applyAlignment="1">
      <alignment horizontal="right" wrapText="1"/>
    </xf>
    <xf numFmtId="38" fontId="5" fillId="0" borderId="17" xfId="48" applyFont="1" applyFill="1" applyBorder="1" applyAlignment="1">
      <alignment horizontal="right" wrapText="1"/>
    </xf>
    <xf numFmtId="37" fontId="8" fillId="0" borderId="17" xfId="0" applyNumberFormat="1" applyFont="1" applyFill="1" applyBorder="1" applyAlignment="1" applyProtection="1">
      <alignment/>
      <protection/>
    </xf>
    <xf numFmtId="1" fontId="8" fillId="0" borderId="17" xfId="0" applyNumberFormat="1" applyFont="1" applyFill="1" applyBorder="1" applyAlignment="1">
      <alignment horizontal="right" wrapText="1"/>
    </xf>
    <xf numFmtId="37" fontId="6" fillId="0" borderId="0" xfId="0" applyNumberFormat="1" applyFont="1" applyFill="1" applyBorder="1" applyAlignment="1">
      <alignment/>
    </xf>
    <xf numFmtId="0" fontId="8" fillId="0" borderId="13" xfId="0" applyFont="1" applyFill="1" applyBorder="1" applyAlignment="1">
      <alignment horizontal="right" wrapText="1"/>
    </xf>
    <xf numFmtId="1" fontId="8" fillId="0" borderId="13" xfId="0" applyNumberFormat="1" applyFont="1" applyFill="1" applyBorder="1" applyAlignment="1">
      <alignment horizontal="right" wrapText="1"/>
    </xf>
    <xf numFmtId="176" fontId="8" fillId="0" borderId="18" xfId="0" applyNumberFormat="1" applyFont="1" applyFill="1" applyBorder="1" applyAlignment="1" applyProtection="1">
      <alignment/>
      <protection/>
    </xf>
    <xf numFmtId="0" fontId="6" fillId="0" borderId="19" xfId="0" applyFont="1" applyFill="1" applyBorder="1" applyAlignment="1">
      <alignment/>
    </xf>
    <xf numFmtId="176" fontId="5" fillId="0" borderId="19" xfId="0" applyNumberFormat="1" applyFont="1" applyFill="1" applyBorder="1" applyAlignment="1" applyProtection="1">
      <alignment/>
      <protection/>
    </xf>
    <xf numFmtId="176" fontId="5" fillId="0" borderId="19" xfId="0" applyNumberFormat="1" applyFont="1" applyFill="1" applyBorder="1" applyAlignment="1" applyProtection="1">
      <alignment horizontal="center"/>
      <protection/>
    </xf>
    <xf numFmtId="0" fontId="5" fillId="0" borderId="19" xfId="0" applyFont="1" applyFill="1" applyBorder="1" applyAlignment="1">
      <alignment/>
    </xf>
    <xf numFmtId="37" fontId="5" fillId="0" borderId="19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176" fontId="5" fillId="0" borderId="0" xfId="0" applyNumberFormat="1" applyFont="1" applyFill="1" applyBorder="1" applyAlignment="1" applyProtection="1">
      <alignment/>
      <protection/>
    </xf>
    <xf numFmtId="176" fontId="5" fillId="0" borderId="10" xfId="0" applyNumberFormat="1" applyFont="1" applyFill="1" applyBorder="1" applyAlignment="1" applyProtection="1">
      <alignment/>
      <protection/>
    </xf>
    <xf numFmtId="176" fontId="8" fillId="0" borderId="20" xfId="0" applyNumberFormat="1" applyFont="1" applyFill="1" applyBorder="1" applyAlignment="1" applyProtection="1">
      <alignment/>
      <protection/>
    </xf>
    <xf numFmtId="37" fontId="8" fillId="0" borderId="2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37" fontId="5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/>
    </xf>
    <xf numFmtId="38" fontId="8" fillId="0" borderId="17" xfId="48" applyFont="1" applyFill="1" applyBorder="1" applyAlignment="1" applyProtection="1">
      <alignment/>
      <protection/>
    </xf>
    <xf numFmtId="0" fontId="8" fillId="0" borderId="20" xfId="0" applyFont="1" applyFill="1" applyBorder="1" applyAlignment="1">
      <alignment/>
    </xf>
    <xf numFmtId="176" fontId="8" fillId="0" borderId="21" xfId="0" applyNumberFormat="1" applyFont="1" applyFill="1" applyBorder="1" applyAlignment="1" applyProtection="1">
      <alignment/>
      <protection/>
    </xf>
    <xf numFmtId="37" fontId="5" fillId="0" borderId="17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176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distributed" vertical="center"/>
    </xf>
    <xf numFmtId="37" fontId="5" fillId="0" borderId="0" xfId="0" applyNumberFormat="1" applyFont="1" applyFill="1" applyBorder="1" applyAlignment="1" applyProtection="1">
      <alignment horizontal="center"/>
      <protection/>
    </xf>
    <xf numFmtId="1" fontId="8" fillId="0" borderId="17" xfId="0" applyNumberFormat="1" applyFont="1" applyFill="1" applyBorder="1" applyAlignment="1">
      <alignment/>
    </xf>
    <xf numFmtId="0" fontId="8" fillId="0" borderId="17" xfId="0" applyFont="1" applyFill="1" applyBorder="1" applyAlignment="1">
      <alignment/>
    </xf>
    <xf numFmtId="37" fontId="6" fillId="0" borderId="1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76" fontId="5" fillId="0" borderId="18" xfId="0" applyNumberFormat="1" applyFont="1" applyFill="1" applyBorder="1" applyAlignment="1" applyProtection="1">
      <alignment/>
      <protection/>
    </xf>
    <xf numFmtId="176" fontId="5" fillId="0" borderId="16" xfId="0" applyNumberFormat="1" applyFont="1" applyFill="1" applyBorder="1" applyAlignment="1" applyProtection="1">
      <alignment/>
      <protection/>
    </xf>
    <xf numFmtId="37" fontId="5" fillId="0" borderId="17" xfId="0" applyNumberFormat="1" applyFont="1" applyFill="1" applyBorder="1" applyAlignment="1" applyProtection="1">
      <alignment horizontal="right"/>
      <protection/>
    </xf>
    <xf numFmtId="37" fontId="5" fillId="0" borderId="18" xfId="0" applyNumberFormat="1" applyFont="1" applyFill="1" applyBorder="1" applyAlignment="1" applyProtection="1">
      <alignment/>
      <protection/>
    </xf>
    <xf numFmtId="37" fontId="5" fillId="0" borderId="16" xfId="0" applyNumberFormat="1" applyFont="1" applyFill="1" applyBorder="1" applyAlignment="1" applyProtection="1">
      <alignment/>
      <protection/>
    </xf>
    <xf numFmtId="176" fontId="5" fillId="0" borderId="17" xfId="0" applyNumberFormat="1" applyFont="1" applyFill="1" applyBorder="1" applyAlignment="1" applyProtection="1">
      <alignment/>
      <protection/>
    </xf>
    <xf numFmtId="37" fontId="5" fillId="0" borderId="18" xfId="0" applyNumberFormat="1" applyFont="1" applyFill="1" applyBorder="1" applyAlignment="1" applyProtection="1">
      <alignment horizontal="center"/>
      <protection/>
    </xf>
    <xf numFmtId="176" fontId="5" fillId="0" borderId="18" xfId="0" applyNumberFormat="1" applyFont="1" applyFill="1" applyBorder="1" applyAlignment="1" applyProtection="1">
      <alignment/>
      <protection/>
    </xf>
    <xf numFmtId="3" fontId="8" fillId="0" borderId="17" xfId="0" applyNumberFormat="1" applyFont="1" applyFill="1" applyBorder="1" applyAlignment="1">
      <alignment/>
    </xf>
    <xf numFmtId="38" fontId="8" fillId="0" borderId="17" xfId="48" applyFont="1" applyFill="1" applyBorder="1" applyAlignment="1">
      <alignment horizontal="right" wrapText="1"/>
    </xf>
    <xf numFmtId="38" fontId="8" fillId="0" borderId="17" xfId="48" applyFont="1" applyFill="1" applyBorder="1" applyAlignment="1">
      <alignment/>
    </xf>
    <xf numFmtId="184" fontId="8" fillId="0" borderId="13" xfId="0" applyNumberFormat="1" applyFont="1" applyFill="1" applyBorder="1" applyAlignment="1">
      <alignment horizontal="right" wrapText="1"/>
    </xf>
    <xf numFmtId="37" fontId="6" fillId="0" borderId="11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184" fontId="8" fillId="0" borderId="17" xfId="0" applyNumberFormat="1" applyFont="1" applyFill="1" applyBorder="1" applyAlignment="1">
      <alignment/>
    </xf>
    <xf numFmtId="184" fontId="8" fillId="0" borderId="17" xfId="0" applyNumberFormat="1" applyFont="1" applyFill="1" applyBorder="1" applyAlignment="1" applyProtection="1">
      <alignment/>
      <protection/>
    </xf>
    <xf numFmtId="184" fontId="5" fillId="0" borderId="14" xfId="0" applyNumberFormat="1" applyFont="1" applyFill="1" applyBorder="1" applyAlignment="1" applyProtection="1">
      <alignment/>
      <protection/>
    </xf>
    <xf numFmtId="176" fontId="8" fillId="0" borderId="18" xfId="0" applyNumberFormat="1" applyFont="1" applyFill="1" applyBorder="1" applyAlignment="1" applyProtection="1">
      <alignment horizontal="right"/>
      <protection/>
    </xf>
    <xf numFmtId="176" fontId="5" fillId="0" borderId="16" xfId="0" applyNumberFormat="1" applyFont="1" applyFill="1" applyBorder="1" applyAlignment="1" applyProtection="1">
      <alignment horizontal="right"/>
      <protection/>
    </xf>
    <xf numFmtId="38" fontId="5" fillId="0" borderId="14" xfId="48" applyFont="1" applyFill="1" applyBorder="1" applyAlignment="1" applyProtection="1">
      <alignment/>
      <protection/>
    </xf>
    <xf numFmtId="0" fontId="5" fillId="0" borderId="20" xfId="0" applyFont="1" applyFill="1" applyBorder="1" applyAlignment="1">
      <alignment/>
    </xf>
    <xf numFmtId="176" fontId="5" fillId="0" borderId="18" xfId="0" applyNumberFormat="1" applyFont="1" applyFill="1" applyBorder="1" applyAlignment="1" applyProtection="1">
      <alignment horizontal="right"/>
      <protection/>
    </xf>
    <xf numFmtId="37" fontId="8" fillId="0" borderId="14" xfId="0" applyNumberFormat="1" applyFont="1" applyFill="1" applyBorder="1" applyAlignment="1" applyProtection="1">
      <alignment/>
      <protection/>
    </xf>
    <xf numFmtId="176" fontId="8" fillId="0" borderId="16" xfId="0" applyNumberFormat="1" applyFont="1" applyFill="1" applyBorder="1" applyAlignment="1" applyProtection="1">
      <alignment/>
      <protection/>
    </xf>
    <xf numFmtId="38" fontId="8" fillId="0" borderId="14" xfId="48" applyFont="1" applyFill="1" applyBorder="1" applyAlignment="1" applyProtection="1">
      <alignment/>
      <protection/>
    </xf>
    <xf numFmtId="176" fontId="5" fillId="0" borderId="11" xfId="0" applyNumberFormat="1" applyFont="1" applyFill="1" applyBorder="1" applyAlignment="1" applyProtection="1">
      <alignment/>
      <protection/>
    </xf>
    <xf numFmtId="38" fontId="8" fillId="0" borderId="20" xfId="48" applyFont="1" applyFill="1" applyBorder="1" applyAlignment="1" applyProtection="1">
      <alignment/>
      <protection/>
    </xf>
    <xf numFmtId="184" fontId="8" fillId="0" borderId="20" xfId="0" applyNumberFormat="1" applyFont="1" applyFill="1" applyBorder="1" applyAlignment="1" applyProtection="1">
      <alignment/>
      <protection/>
    </xf>
    <xf numFmtId="37" fontId="8" fillId="0" borderId="13" xfId="0" applyNumberFormat="1" applyFont="1" applyFill="1" applyBorder="1" applyAlignment="1" applyProtection="1">
      <alignment/>
      <protection/>
    </xf>
    <xf numFmtId="184" fontId="8" fillId="0" borderId="17" xfId="0" applyNumberFormat="1" applyFont="1" applyFill="1" applyBorder="1" applyAlignment="1">
      <alignment horizontal="right" wrapText="1"/>
    </xf>
    <xf numFmtId="184" fontId="5" fillId="0" borderId="17" xfId="0" applyNumberFormat="1" applyFont="1" applyFill="1" applyBorder="1" applyAlignment="1" applyProtection="1">
      <alignment/>
      <protection/>
    </xf>
    <xf numFmtId="0" fontId="5" fillId="0" borderId="22" xfId="0" applyFont="1" applyFill="1" applyBorder="1" applyAlignment="1">
      <alignment horizontal="distributed" vertical="center"/>
    </xf>
    <xf numFmtId="176" fontId="8" fillId="0" borderId="12" xfId="0" applyNumberFormat="1" applyFont="1" applyFill="1" applyBorder="1" applyAlignment="1" applyProtection="1">
      <alignment/>
      <protection/>
    </xf>
    <xf numFmtId="176" fontId="8" fillId="0" borderId="22" xfId="0" applyNumberFormat="1" applyFont="1" applyFill="1" applyBorder="1" applyAlignment="1" applyProtection="1">
      <alignment/>
      <protection/>
    </xf>
    <xf numFmtId="176" fontId="5" fillId="0" borderId="22" xfId="0" applyNumberFormat="1" applyFont="1" applyFill="1" applyBorder="1" applyAlignment="1" applyProtection="1">
      <alignment/>
      <protection/>
    </xf>
    <xf numFmtId="37" fontId="5" fillId="0" borderId="11" xfId="0" applyNumberFormat="1" applyFont="1" applyFill="1" applyBorder="1" applyAlignment="1" applyProtection="1">
      <alignment/>
      <protection/>
    </xf>
    <xf numFmtId="37" fontId="5" fillId="0" borderId="23" xfId="0" applyNumberFormat="1" applyFont="1" applyFill="1" applyBorder="1" applyAlignment="1" applyProtection="1">
      <alignment/>
      <protection/>
    </xf>
    <xf numFmtId="176" fontId="8" fillId="0" borderId="10" xfId="0" applyNumberFormat="1" applyFont="1" applyFill="1" applyBorder="1" applyAlignment="1" applyProtection="1">
      <alignment/>
      <protection/>
    </xf>
    <xf numFmtId="37" fontId="5" fillId="0" borderId="24" xfId="0" applyNumberFormat="1" applyFont="1" applyFill="1" applyBorder="1" applyAlignment="1" applyProtection="1">
      <alignment/>
      <protection/>
    </xf>
    <xf numFmtId="176" fontId="5" fillId="0" borderId="12" xfId="0" applyNumberFormat="1" applyFont="1" applyFill="1" applyBorder="1" applyAlignment="1" applyProtection="1">
      <alignment horizontal="center"/>
      <protection/>
    </xf>
    <xf numFmtId="176" fontId="5" fillId="0" borderId="12" xfId="0" applyNumberFormat="1" applyFont="1" applyFill="1" applyBorder="1" applyAlignment="1" applyProtection="1">
      <alignment/>
      <protection/>
    </xf>
    <xf numFmtId="37" fontId="5" fillId="0" borderId="12" xfId="0" applyNumberFormat="1" applyFont="1" applyFill="1" applyBorder="1" applyAlignment="1" applyProtection="1">
      <alignment horizontal="center"/>
      <protection/>
    </xf>
    <xf numFmtId="0" fontId="5" fillId="0" borderId="24" xfId="0" applyFont="1" applyFill="1" applyBorder="1" applyAlignment="1">
      <alignment horizontal="distributed" vertical="center"/>
    </xf>
    <xf numFmtId="37" fontId="5" fillId="0" borderId="11" xfId="0" applyNumberFormat="1" applyFont="1" applyFill="1" applyBorder="1" applyAlignment="1" applyProtection="1">
      <alignment horizontal="center"/>
      <protection/>
    </xf>
    <xf numFmtId="176" fontId="5" fillId="0" borderId="24" xfId="0" applyNumberFormat="1" applyFont="1" applyFill="1" applyBorder="1" applyAlignment="1" applyProtection="1">
      <alignment/>
      <protection/>
    </xf>
    <xf numFmtId="37" fontId="5" fillId="0" borderId="22" xfId="0" applyNumberFormat="1" applyFont="1" applyFill="1" applyBorder="1" applyAlignment="1" applyProtection="1">
      <alignment horizontal="center"/>
      <protection/>
    </xf>
    <xf numFmtId="0" fontId="5" fillId="0" borderId="25" xfId="0" applyFont="1" applyFill="1" applyBorder="1" applyAlignment="1" applyProtection="1">
      <alignment horizontal="distributed" vertical="center"/>
      <protection/>
    </xf>
    <xf numFmtId="0" fontId="5" fillId="0" borderId="12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distributed" vertical="center"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2"/>
  <sheetViews>
    <sheetView tabSelected="1" zoomScale="85" zoomScaleNormal="85" zoomScaleSheetLayoutView="100" zoomScalePageLayoutView="0" workbookViewId="0" topLeftCell="A1">
      <pane xSplit="1" topLeftCell="B1" activePane="topRight" state="frozen"/>
      <selection pane="topLeft" activeCell="A37" sqref="A37"/>
      <selection pane="topRight" activeCell="B1" sqref="B1"/>
    </sheetView>
  </sheetViews>
  <sheetFormatPr defaultColWidth="8.66015625" defaultRowHeight="18"/>
  <cols>
    <col min="1" max="1" width="10.83203125" style="3" customWidth="1"/>
    <col min="2" max="14" width="7.66015625" style="3" customWidth="1"/>
    <col min="15" max="16" width="9.41015625" style="3" bestFit="1" customWidth="1"/>
    <col min="17" max="17" width="8.91015625" style="3" bestFit="1" customWidth="1"/>
    <col min="18" max="16384" width="8.83203125" style="3" customWidth="1"/>
  </cols>
  <sheetData>
    <row r="1" spans="1:14" ht="17.25">
      <c r="A1" s="1" t="s">
        <v>113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7.2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7.25">
      <c r="A3" s="5" t="s">
        <v>49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7.25">
      <c r="A4" s="6" t="s">
        <v>16</v>
      </c>
      <c r="B4" s="7"/>
      <c r="C4" s="2"/>
      <c r="D4" s="7"/>
      <c r="E4" s="7"/>
      <c r="F4" s="7"/>
      <c r="G4" s="7"/>
      <c r="H4" s="7"/>
      <c r="I4" s="7"/>
      <c r="J4" s="7"/>
      <c r="K4" s="7"/>
      <c r="L4" s="6"/>
      <c r="M4" s="7"/>
      <c r="N4" s="8" t="s">
        <v>0</v>
      </c>
    </row>
    <row r="5" spans="1:15" ht="18" customHeight="1">
      <c r="A5" s="9" t="s">
        <v>114</v>
      </c>
      <c r="B5" s="109" t="s">
        <v>78</v>
      </c>
      <c r="C5" s="109" t="s">
        <v>79</v>
      </c>
      <c r="D5" s="109" t="s">
        <v>80</v>
      </c>
      <c r="E5" s="109" t="s">
        <v>81</v>
      </c>
      <c r="F5" s="109" t="s">
        <v>82</v>
      </c>
      <c r="G5" s="109" t="s">
        <v>83</v>
      </c>
      <c r="H5" s="109" t="s">
        <v>84</v>
      </c>
      <c r="I5" s="109" t="s">
        <v>85</v>
      </c>
      <c r="J5" s="109" t="s">
        <v>86</v>
      </c>
      <c r="K5" s="109" t="s">
        <v>87</v>
      </c>
      <c r="L5" s="109" t="s">
        <v>88</v>
      </c>
      <c r="M5" s="109" t="s">
        <v>89</v>
      </c>
      <c r="N5" s="109" t="s">
        <v>1</v>
      </c>
      <c r="O5" s="10"/>
    </row>
    <row r="6" spans="1:15" ht="18" customHeight="1">
      <c r="A6" s="11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1"/>
      <c r="O6" s="10"/>
    </row>
    <row r="7" spans="1:15" ht="18" customHeight="1">
      <c r="A7" s="102" t="s">
        <v>1</v>
      </c>
      <c r="B7" s="12">
        <v>29124.889</v>
      </c>
      <c r="C7" s="12">
        <v>29639.852</v>
      </c>
      <c r="D7" s="12">
        <v>35414.179</v>
      </c>
      <c r="E7" s="12">
        <v>31117.63</v>
      </c>
      <c r="F7" s="12">
        <v>27895.957</v>
      </c>
      <c r="G7" s="12">
        <v>33488.66</v>
      </c>
      <c r="H7" s="12">
        <v>33135.32</v>
      </c>
      <c r="I7" s="12">
        <v>27271.358</v>
      </c>
      <c r="J7" s="12">
        <v>23312.161</v>
      </c>
      <c r="K7" s="12">
        <v>25720.63</v>
      </c>
      <c r="L7" s="12">
        <v>24358.572</v>
      </c>
      <c r="M7" s="12">
        <v>21813.685</v>
      </c>
      <c r="N7" s="13">
        <f>SUM(B7:M7)</f>
        <v>342292.893</v>
      </c>
      <c r="O7" s="14"/>
    </row>
    <row r="8" spans="1:15" ht="18" customHeight="1">
      <c r="A8" s="103"/>
      <c r="B8" s="15">
        <f>B7/$B7*100</f>
        <v>100</v>
      </c>
      <c r="C8" s="15">
        <f aca="true" t="shared" si="0" ref="C8:H8">C7/C7*100</f>
        <v>100</v>
      </c>
      <c r="D8" s="15">
        <f t="shared" si="0"/>
        <v>100</v>
      </c>
      <c r="E8" s="15">
        <f t="shared" si="0"/>
        <v>100</v>
      </c>
      <c r="F8" s="15">
        <f>F7/F7*100</f>
        <v>100</v>
      </c>
      <c r="G8" s="15">
        <f t="shared" si="0"/>
        <v>100</v>
      </c>
      <c r="H8" s="15">
        <f t="shared" si="0"/>
        <v>100</v>
      </c>
      <c r="I8" s="15">
        <f aca="true" t="shared" si="1" ref="I8:N8">I7/I7*100</f>
        <v>100</v>
      </c>
      <c r="J8" s="15">
        <f t="shared" si="1"/>
        <v>100</v>
      </c>
      <c r="K8" s="15">
        <f t="shared" si="1"/>
        <v>100</v>
      </c>
      <c r="L8" s="15">
        <f t="shared" si="1"/>
        <v>100</v>
      </c>
      <c r="M8" s="15">
        <f t="shared" si="1"/>
        <v>100</v>
      </c>
      <c r="N8" s="16">
        <f t="shared" si="1"/>
        <v>100</v>
      </c>
      <c r="O8" s="14" t="s">
        <v>12</v>
      </c>
    </row>
    <row r="9" spans="1:15" ht="18" customHeight="1">
      <c r="A9" s="102" t="s">
        <v>6</v>
      </c>
      <c r="B9" s="12">
        <v>23949.008</v>
      </c>
      <c r="C9" s="12">
        <v>20593.463</v>
      </c>
      <c r="D9" s="12">
        <v>22128.497</v>
      </c>
      <c r="E9" s="12">
        <v>21623.826</v>
      </c>
      <c r="F9" s="12">
        <v>20672.985</v>
      </c>
      <c r="G9" s="12">
        <v>29072.11</v>
      </c>
      <c r="H9" s="12">
        <v>26449.078</v>
      </c>
      <c r="I9" s="12">
        <v>24266.766</v>
      </c>
      <c r="J9" s="12">
        <v>21624</v>
      </c>
      <c r="K9" s="12">
        <v>22214.612</v>
      </c>
      <c r="L9" s="12">
        <v>18818.541</v>
      </c>
      <c r="M9" s="12">
        <v>17934.04</v>
      </c>
      <c r="N9" s="13">
        <f>SUM(B9:M9)</f>
        <v>269346.92600000004</v>
      </c>
      <c r="O9" s="14"/>
    </row>
    <row r="10" spans="1:15" ht="18" customHeight="1">
      <c r="A10" s="103"/>
      <c r="B10" s="17">
        <f>(B9/B7)*100</f>
        <v>82.22866703457652</v>
      </c>
      <c r="C10" s="17">
        <f aca="true" t="shared" si="2" ref="C10:H10">C9/C7*100</f>
        <v>69.47896703397845</v>
      </c>
      <c r="D10" s="17">
        <f t="shared" si="2"/>
        <v>62.48485105358507</v>
      </c>
      <c r="E10" s="17">
        <f t="shared" si="2"/>
        <v>69.49059423870006</v>
      </c>
      <c r="F10" s="17">
        <f t="shared" si="2"/>
        <v>74.10745937126302</v>
      </c>
      <c r="G10" s="17">
        <f t="shared" si="2"/>
        <v>86.8118043540709</v>
      </c>
      <c r="H10" s="17">
        <f t="shared" si="2"/>
        <v>79.82140507470578</v>
      </c>
      <c r="I10" s="17">
        <f aca="true" t="shared" si="3" ref="I10:N10">I9/I7*100</f>
        <v>88.9826095202153</v>
      </c>
      <c r="J10" s="17">
        <f t="shared" si="3"/>
        <v>92.758453409789</v>
      </c>
      <c r="K10" s="17">
        <f t="shared" si="3"/>
        <v>86.36884866350474</v>
      </c>
      <c r="L10" s="17">
        <f t="shared" si="3"/>
        <v>77.25633916470966</v>
      </c>
      <c r="M10" s="17">
        <f t="shared" si="3"/>
        <v>82.21462811074791</v>
      </c>
      <c r="N10" s="16">
        <f t="shared" si="3"/>
        <v>78.68902086728399</v>
      </c>
      <c r="O10" s="14"/>
    </row>
    <row r="11" spans="1:17" ht="18" customHeight="1">
      <c r="A11" s="102" t="s">
        <v>90</v>
      </c>
      <c r="B11" s="12">
        <v>5017.581</v>
      </c>
      <c r="C11" s="12">
        <v>5328.452</v>
      </c>
      <c r="D11" s="12">
        <v>5049.362</v>
      </c>
      <c r="E11" s="12">
        <v>1834.514</v>
      </c>
      <c r="F11" s="18">
        <v>520.898</v>
      </c>
      <c r="G11" s="19">
        <v>0</v>
      </c>
      <c r="H11" s="19">
        <v>1138.722</v>
      </c>
      <c r="I11" s="18">
        <v>1512.582</v>
      </c>
      <c r="J11" s="18">
        <v>1625.761</v>
      </c>
      <c r="K11" s="18">
        <v>3482.018</v>
      </c>
      <c r="L11" s="18">
        <v>5540.031</v>
      </c>
      <c r="M11" s="18">
        <v>3857.365</v>
      </c>
      <c r="N11" s="13">
        <f>SUM(B11:M11)</f>
        <v>34907.286</v>
      </c>
      <c r="O11" s="20"/>
      <c r="P11" s="21"/>
      <c r="Q11" s="21"/>
    </row>
    <row r="12" spans="1:15" ht="18" customHeight="1">
      <c r="A12" s="103"/>
      <c r="B12" s="15">
        <f aca="true" t="shared" si="4" ref="B12:H12">B11/B7*100</f>
        <v>17.227811580672466</v>
      </c>
      <c r="C12" s="15">
        <f t="shared" si="4"/>
        <v>17.977323233597794</v>
      </c>
      <c r="D12" s="15">
        <f t="shared" si="4"/>
        <v>14.258023601224812</v>
      </c>
      <c r="E12" s="15">
        <f t="shared" si="4"/>
        <v>5.895416842478041</v>
      </c>
      <c r="F12" s="15">
        <f t="shared" si="4"/>
        <v>1.8672885106612402</v>
      </c>
      <c r="G12" s="15">
        <f t="shared" si="4"/>
        <v>0</v>
      </c>
      <c r="H12" s="15">
        <f t="shared" si="4"/>
        <v>3.4365806637750893</v>
      </c>
      <c r="I12" s="15">
        <f aca="true" t="shared" si="5" ref="I12:N12">I11/I7*100</f>
        <v>5.546412466881921</v>
      </c>
      <c r="J12" s="15">
        <f t="shared" si="5"/>
        <v>6.97387513753015</v>
      </c>
      <c r="K12" s="15">
        <f t="shared" si="5"/>
        <v>13.537841024889358</v>
      </c>
      <c r="L12" s="15">
        <f t="shared" si="5"/>
        <v>22.743660835290346</v>
      </c>
      <c r="M12" s="15">
        <f t="shared" si="5"/>
        <v>17.683234171576235</v>
      </c>
      <c r="N12" s="16">
        <f t="shared" si="5"/>
        <v>10.19807501524725</v>
      </c>
      <c r="O12" s="14"/>
    </row>
    <row r="13" spans="1:15" ht="18" customHeight="1">
      <c r="A13" s="102" t="s">
        <v>2</v>
      </c>
      <c r="B13" s="22">
        <v>0</v>
      </c>
      <c r="C13" s="23">
        <v>897.4</v>
      </c>
      <c r="D13" s="23">
        <v>4211.49</v>
      </c>
      <c r="E13" s="23">
        <v>5953.63</v>
      </c>
      <c r="F13" s="23">
        <v>5426.304</v>
      </c>
      <c r="G13" s="24">
        <v>3435.44</v>
      </c>
      <c r="H13" s="25">
        <v>3975.54</v>
      </c>
      <c r="I13" s="25">
        <v>807.96</v>
      </c>
      <c r="J13" s="25">
        <v>0</v>
      </c>
      <c r="K13" s="25">
        <v>0</v>
      </c>
      <c r="L13" s="25">
        <v>0</v>
      </c>
      <c r="M13" s="25">
        <v>0</v>
      </c>
      <c r="N13" s="13">
        <f>SUM(B13:M13)</f>
        <v>24707.764</v>
      </c>
      <c r="O13" s="14"/>
    </row>
    <row r="14" spans="1:15" ht="18" customHeight="1">
      <c r="A14" s="103"/>
      <c r="B14" s="15">
        <f>B13/B7*100</f>
        <v>0</v>
      </c>
      <c r="C14" s="15">
        <f>C13/C7*100</f>
        <v>3.0276804351114843</v>
      </c>
      <c r="D14" s="15">
        <f>D13/D7*100</f>
        <v>11.892101183540074</v>
      </c>
      <c r="E14" s="15">
        <f>E13/E7*100</f>
        <v>19.132658881797873</v>
      </c>
      <c r="F14" s="15">
        <v>126</v>
      </c>
      <c r="G14" s="15">
        <v>1591.54</v>
      </c>
      <c r="H14" s="15">
        <v>3228.82</v>
      </c>
      <c r="I14" s="15">
        <v>4838.2</v>
      </c>
      <c r="J14" s="15">
        <v>2410.96</v>
      </c>
      <c r="K14" s="15">
        <v>225.98</v>
      </c>
      <c r="L14" s="15">
        <v>25.2</v>
      </c>
      <c r="M14" s="15">
        <v>89.4</v>
      </c>
      <c r="N14" s="16">
        <f>N13/N7*100</f>
        <v>7.218310547861711</v>
      </c>
      <c r="O14" s="14"/>
    </row>
    <row r="15" spans="1:15" ht="18" customHeight="1">
      <c r="A15" s="102" t="s">
        <v>3</v>
      </c>
      <c r="B15" s="25">
        <v>0</v>
      </c>
      <c r="C15" s="26">
        <v>142.6</v>
      </c>
      <c r="D15" s="26">
        <v>1450.93</v>
      </c>
      <c r="E15" s="26">
        <v>1657.34</v>
      </c>
      <c r="F15" s="26">
        <v>1275.77</v>
      </c>
      <c r="G15" s="26">
        <v>981.11</v>
      </c>
      <c r="H15" s="26">
        <v>1549.98</v>
      </c>
      <c r="I15" s="26">
        <v>680.24</v>
      </c>
      <c r="J15" s="26">
        <v>62.4</v>
      </c>
      <c r="K15" s="26">
        <v>24</v>
      </c>
      <c r="L15" s="22">
        <v>0</v>
      </c>
      <c r="M15" s="22">
        <v>0</v>
      </c>
      <c r="N15" s="13">
        <f>SUM(B15:M15)</f>
        <v>7824.369999999999</v>
      </c>
      <c r="O15" s="14"/>
    </row>
    <row r="16" spans="1:15" ht="18" customHeight="1">
      <c r="A16" s="103"/>
      <c r="B16" s="15">
        <f aca="true" t="shared" si="6" ref="B16:M16">B15/B7*100</f>
        <v>0</v>
      </c>
      <c r="C16" s="15">
        <f t="shared" si="6"/>
        <v>0.4811090149842853</v>
      </c>
      <c r="D16" s="15">
        <f t="shared" si="6"/>
        <v>4.097031304890621</v>
      </c>
      <c r="E16" s="15">
        <f t="shared" si="6"/>
        <v>5.326048288381859</v>
      </c>
      <c r="F16" s="15">
        <f t="shared" si="6"/>
        <v>4.573315050636191</v>
      </c>
      <c r="G16" s="15">
        <f t="shared" si="6"/>
        <v>2.929678285126965</v>
      </c>
      <c r="H16" s="15">
        <f t="shared" si="6"/>
        <v>4.6777275728739</v>
      </c>
      <c r="I16" s="15">
        <f t="shared" si="6"/>
        <v>2.494338565758258</v>
      </c>
      <c r="J16" s="15">
        <f t="shared" si="6"/>
        <v>0.2676714526808561</v>
      </c>
      <c r="K16" s="15">
        <f t="shared" si="6"/>
        <v>0.09331031160589767</v>
      </c>
      <c r="L16" s="15">
        <f t="shared" si="6"/>
        <v>0</v>
      </c>
      <c r="M16" s="15">
        <f t="shared" si="6"/>
        <v>0</v>
      </c>
      <c r="N16" s="16">
        <f>N15/N7*100</f>
        <v>2.285869838378444</v>
      </c>
      <c r="O16" s="14"/>
    </row>
    <row r="17" spans="1:15" ht="18" customHeight="1">
      <c r="A17" s="102" t="s">
        <v>91</v>
      </c>
      <c r="B17" s="25">
        <v>114.3</v>
      </c>
      <c r="C17" s="23">
        <v>2677.937</v>
      </c>
      <c r="D17" s="23">
        <v>2573.9</v>
      </c>
      <c r="E17" s="26">
        <v>48.32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13">
        <f>SUM(B17:M17)</f>
        <v>5414.457</v>
      </c>
      <c r="O17" s="14"/>
    </row>
    <row r="18" spans="1:15" ht="18" customHeight="1">
      <c r="A18" s="103"/>
      <c r="B18" s="15">
        <f>B17/B7*100</f>
        <v>0.39244784761239776</v>
      </c>
      <c r="C18" s="15">
        <f>C17/C7*100</f>
        <v>9.034920282327995</v>
      </c>
      <c r="D18" s="15">
        <f>D17/D7*100</f>
        <v>7.267992856759436</v>
      </c>
      <c r="E18" s="15">
        <f aca="true" t="shared" si="7" ref="E18:M18">E17/E7*100</f>
        <v>0.15528174864216843</v>
      </c>
      <c r="F18" s="15">
        <f t="shared" si="7"/>
        <v>0</v>
      </c>
      <c r="G18" s="15">
        <f t="shared" si="7"/>
        <v>0</v>
      </c>
      <c r="H18" s="15">
        <f t="shared" si="7"/>
        <v>0</v>
      </c>
      <c r="I18" s="15">
        <f t="shared" si="7"/>
        <v>0</v>
      </c>
      <c r="J18" s="15">
        <f t="shared" si="7"/>
        <v>0</v>
      </c>
      <c r="K18" s="15">
        <f t="shared" si="7"/>
        <v>0</v>
      </c>
      <c r="L18" s="15">
        <f t="shared" si="7"/>
        <v>0</v>
      </c>
      <c r="M18" s="15">
        <f t="shared" si="7"/>
        <v>0</v>
      </c>
      <c r="N18" s="16">
        <f>N17/N7*100</f>
        <v>1.5818198714397498</v>
      </c>
      <c r="O18" s="14" t="s">
        <v>14</v>
      </c>
    </row>
    <row r="19" spans="1:15" ht="18" customHeight="1">
      <c r="A19" s="102" t="s">
        <v>9</v>
      </c>
      <c r="B19" s="25">
        <v>18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25">
        <v>22.28</v>
      </c>
      <c r="N19" s="13">
        <f>SUM(B19:M19)</f>
        <v>40.28</v>
      </c>
      <c r="O19" s="27"/>
    </row>
    <row r="20" spans="1:15" ht="18" customHeight="1">
      <c r="A20" s="103"/>
      <c r="B20" s="17">
        <f>B19/B7*100</f>
        <v>0.0618028106476217</v>
      </c>
      <c r="C20" s="17">
        <f aca="true" t="shared" si="8" ref="C20:N20">C19/C7*100</f>
        <v>0</v>
      </c>
      <c r="D20" s="17">
        <f t="shared" si="8"/>
        <v>0</v>
      </c>
      <c r="E20" s="17">
        <f t="shared" si="8"/>
        <v>0</v>
      </c>
      <c r="F20" s="17">
        <f t="shared" si="8"/>
        <v>0</v>
      </c>
      <c r="G20" s="17">
        <f t="shared" si="8"/>
        <v>0</v>
      </c>
      <c r="H20" s="17">
        <f t="shared" si="8"/>
        <v>0</v>
      </c>
      <c r="I20" s="17">
        <f t="shared" si="8"/>
        <v>0</v>
      </c>
      <c r="J20" s="17">
        <f t="shared" si="8"/>
        <v>0</v>
      </c>
      <c r="K20" s="17">
        <f t="shared" si="8"/>
        <v>0</v>
      </c>
      <c r="L20" s="17">
        <f t="shared" si="8"/>
        <v>0</v>
      </c>
      <c r="M20" s="17">
        <f t="shared" si="8"/>
        <v>0.10213771767585349</v>
      </c>
      <c r="N20" s="15">
        <f t="shared" si="8"/>
        <v>0.011767699775174709</v>
      </c>
      <c r="O20" s="27"/>
    </row>
    <row r="21" spans="1:15" ht="17.25">
      <c r="A21" s="102" t="s">
        <v>4</v>
      </c>
      <c r="B21" s="12">
        <v>26</v>
      </c>
      <c r="C21" s="28">
        <v>0</v>
      </c>
      <c r="D21" s="28">
        <v>0</v>
      </c>
      <c r="E21" s="12">
        <v>0</v>
      </c>
      <c r="F21" s="28">
        <v>0</v>
      </c>
      <c r="G21" s="28">
        <v>0</v>
      </c>
      <c r="H21" s="28">
        <v>22</v>
      </c>
      <c r="I21" s="29">
        <v>3.81</v>
      </c>
      <c r="J21" s="28">
        <v>0</v>
      </c>
      <c r="K21" s="28">
        <v>0</v>
      </c>
      <c r="L21" s="28">
        <v>0</v>
      </c>
      <c r="M21" s="28">
        <v>0</v>
      </c>
      <c r="N21" s="13">
        <f>SUM(B21:M21)</f>
        <v>51.81</v>
      </c>
      <c r="O21" s="27" t="s">
        <v>14</v>
      </c>
    </row>
    <row r="22" spans="1:15" ht="17.25">
      <c r="A22" s="103"/>
      <c r="B22" s="30">
        <f aca="true" t="shared" si="9" ref="B22:H22">B21/B7*100</f>
        <v>0.08927072649100912</v>
      </c>
      <c r="C22" s="30">
        <f t="shared" si="9"/>
        <v>0</v>
      </c>
      <c r="D22" s="30">
        <f t="shared" si="9"/>
        <v>0</v>
      </c>
      <c r="E22" s="30">
        <f t="shared" si="9"/>
        <v>0</v>
      </c>
      <c r="F22" s="30">
        <f t="shared" si="9"/>
        <v>0</v>
      </c>
      <c r="G22" s="30">
        <f t="shared" si="9"/>
        <v>0</v>
      </c>
      <c r="H22" s="30">
        <f t="shared" si="9"/>
        <v>0.06639440934929858</v>
      </c>
      <c r="I22" s="30">
        <v>29.15</v>
      </c>
      <c r="J22" s="30">
        <v>30.15</v>
      </c>
      <c r="K22" s="30">
        <v>31.15</v>
      </c>
      <c r="L22" s="30">
        <v>32.15</v>
      </c>
      <c r="M22" s="30">
        <v>33.15</v>
      </c>
      <c r="N22" s="16">
        <f>N21/N7*100</f>
        <v>0.015136160013699145</v>
      </c>
      <c r="O22" s="27" t="s">
        <v>14</v>
      </c>
    </row>
    <row r="23" spans="1:15" ht="17.25">
      <c r="A23" s="31"/>
      <c r="B23" s="32"/>
      <c r="C23" s="33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27" t="s">
        <v>12</v>
      </c>
    </row>
    <row r="24" spans="1:15" ht="17.2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27" t="s">
        <v>15</v>
      </c>
    </row>
    <row r="25" spans="1:15" ht="18" customHeight="1">
      <c r="A25" s="5" t="s">
        <v>50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7" t="s">
        <v>12</v>
      </c>
    </row>
    <row r="26" spans="1:15" ht="18" customHeight="1">
      <c r="A26" s="6" t="s">
        <v>29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6"/>
      <c r="M26" s="7"/>
      <c r="N26" s="8" t="s">
        <v>0</v>
      </c>
      <c r="O26" s="27" t="s">
        <v>12</v>
      </c>
    </row>
    <row r="27" spans="1:15" ht="18" customHeight="1">
      <c r="A27" s="9" t="str">
        <f>A5</f>
        <v>平成24年</v>
      </c>
      <c r="B27" s="105" t="s">
        <v>17</v>
      </c>
      <c r="C27" s="105" t="s">
        <v>18</v>
      </c>
      <c r="D27" s="105" t="s">
        <v>19</v>
      </c>
      <c r="E27" s="105" t="s">
        <v>20</v>
      </c>
      <c r="F27" s="105" t="s">
        <v>21</v>
      </c>
      <c r="G27" s="105" t="s">
        <v>22</v>
      </c>
      <c r="H27" s="105" t="s">
        <v>23</v>
      </c>
      <c r="I27" s="105" t="s">
        <v>24</v>
      </c>
      <c r="J27" s="105" t="s">
        <v>25</v>
      </c>
      <c r="K27" s="105" t="s">
        <v>26</v>
      </c>
      <c r="L27" s="105" t="s">
        <v>27</v>
      </c>
      <c r="M27" s="105" t="s">
        <v>28</v>
      </c>
      <c r="N27" s="107" t="s">
        <v>1</v>
      </c>
      <c r="O27" s="14"/>
    </row>
    <row r="28" spans="1:15" ht="18" customHeight="1">
      <c r="A28" s="11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8"/>
      <c r="O28" s="14" t="s">
        <v>12</v>
      </c>
    </row>
    <row r="29" spans="1:15" ht="18" customHeight="1">
      <c r="A29" s="102" t="s">
        <v>1</v>
      </c>
      <c r="B29" s="18">
        <v>15695.907</v>
      </c>
      <c r="C29" s="18">
        <v>23573.23</v>
      </c>
      <c r="D29" s="18">
        <v>19118.085</v>
      </c>
      <c r="E29" s="18">
        <v>14149.526</v>
      </c>
      <c r="F29" s="18">
        <v>16636.218</v>
      </c>
      <c r="G29" s="18">
        <v>8728.53</v>
      </c>
      <c r="H29" s="18">
        <v>1471.426</v>
      </c>
      <c r="I29" s="18">
        <v>492.115</v>
      </c>
      <c r="J29" s="18">
        <v>182.838</v>
      </c>
      <c r="K29" s="18">
        <v>1371.372</v>
      </c>
      <c r="L29" s="18">
        <v>7334.499</v>
      </c>
      <c r="M29" s="18">
        <v>16270.209</v>
      </c>
      <c r="N29" s="13">
        <f>SUM(B29:M29)</f>
        <v>125023.95500000003</v>
      </c>
      <c r="O29" s="14"/>
    </row>
    <row r="30" spans="1:16" ht="18" customHeight="1">
      <c r="A30" s="103"/>
      <c r="B30" s="17">
        <f>B29/B29*100</f>
        <v>100</v>
      </c>
      <c r="C30" s="17">
        <f aca="true" t="shared" si="10" ref="C30:H30">C29/C29*100</f>
        <v>100</v>
      </c>
      <c r="D30" s="17">
        <f t="shared" si="10"/>
        <v>100</v>
      </c>
      <c r="E30" s="17">
        <f t="shared" si="10"/>
        <v>100</v>
      </c>
      <c r="F30" s="17">
        <f t="shared" si="10"/>
        <v>100</v>
      </c>
      <c r="G30" s="30">
        <f t="shared" si="10"/>
        <v>100</v>
      </c>
      <c r="H30" s="30">
        <f t="shared" si="10"/>
        <v>100</v>
      </c>
      <c r="I30" s="30">
        <f aca="true" t="shared" si="11" ref="I30:N30">I29/I29*100</f>
        <v>100</v>
      </c>
      <c r="J30" s="30">
        <f t="shared" si="11"/>
        <v>100</v>
      </c>
      <c r="K30" s="30">
        <f t="shared" si="11"/>
        <v>100</v>
      </c>
      <c r="L30" s="30">
        <f t="shared" si="11"/>
        <v>100</v>
      </c>
      <c r="M30" s="30">
        <f t="shared" si="11"/>
        <v>100</v>
      </c>
      <c r="N30" s="16">
        <f t="shared" si="11"/>
        <v>100</v>
      </c>
      <c r="O30" s="37"/>
      <c r="P30" s="37"/>
    </row>
    <row r="31" spans="1:15" ht="18" customHeight="1">
      <c r="A31" s="102" t="s">
        <v>2</v>
      </c>
      <c r="B31" s="12">
        <v>5853.01</v>
      </c>
      <c r="C31" s="12">
        <v>21278.26</v>
      </c>
      <c r="D31" s="12">
        <v>18878.625</v>
      </c>
      <c r="E31" s="12">
        <v>12804.935</v>
      </c>
      <c r="F31" s="12">
        <v>6367.375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13">
        <f>SUM(B31:M31)</f>
        <v>65182.204999999994</v>
      </c>
      <c r="O31" s="14"/>
    </row>
    <row r="32" spans="1:15" ht="18" customHeight="1">
      <c r="A32" s="103"/>
      <c r="B32" s="17">
        <f>B31/B29*100</f>
        <v>37.29004000851942</v>
      </c>
      <c r="C32" s="17">
        <f>C31/C29*100</f>
        <v>90.26450766399003</v>
      </c>
      <c r="D32" s="17">
        <f>D31/D29*100</f>
        <v>98.7474686926018</v>
      </c>
      <c r="E32" s="17">
        <f>E31/E29*100</f>
        <v>90.49727178140101</v>
      </c>
      <c r="F32" s="17">
        <f>F31/F29*100</f>
        <v>38.274173853696794</v>
      </c>
      <c r="G32" s="17">
        <f aca="true" t="shared" si="12" ref="G32:M32">G31/G29*100</f>
        <v>0</v>
      </c>
      <c r="H32" s="17">
        <f t="shared" si="12"/>
        <v>0</v>
      </c>
      <c r="I32" s="17">
        <f t="shared" si="12"/>
        <v>0</v>
      </c>
      <c r="J32" s="17">
        <f t="shared" si="12"/>
        <v>0</v>
      </c>
      <c r="K32" s="17">
        <f t="shared" si="12"/>
        <v>0</v>
      </c>
      <c r="L32" s="17">
        <f t="shared" si="12"/>
        <v>0</v>
      </c>
      <c r="M32" s="17">
        <f t="shared" si="12"/>
        <v>0</v>
      </c>
      <c r="N32" s="38">
        <f>N31/N29*100</f>
        <v>52.13577270051965</v>
      </c>
      <c r="O32" s="14" t="s">
        <v>12</v>
      </c>
    </row>
    <row r="33" spans="1:15" ht="18" customHeight="1">
      <c r="A33" s="102" t="s">
        <v>5</v>
      </c>
      <c r="B33" s="18">
        <v>9842.897</v>
      </c>
      <c r="C33" s="18">
        <v>2294.97</v>
      </c>
      <c r="D33" s="18">
        <v>239.46</v>
      </c>
      <c r="E33" s="18">
        <v>1344.591</v>
      </c>
      <c r="F33" s="18">
        <v>10268.843</v>
      </c>
      <c r="G33" s="18">
        <v>8682.53</v>
      </c>
      <c r="H33" s="18">
        <v>615.322</v>
      </c>
      <c r="I33" s="18">
        <v>169.172</v>
      </c>
      <c r="J33" s="18">
        <v>84.96</v>
      </c>
      <c r="K33" s="18">
        <v>0</v>
      </c>
      <c r="L33" s="18">
        <v>4880.499</v>
      </c>
      <c r="M33" s="18">
        <v>16126.209</v>
      </c>
      <c r="N33" s="13">
        <f>SUM(B33:M33)</f>
        <v>54549.452999999994</v>
      </c>
      <c r="O33" s="14"/>
    </row>
    <row r="34" spans="1:15" ht="18" customHeight="1">
      <c r="A34" s="103"/>
      <c r="B34" s="30">
        <f aca="true" t="shared" si="13" ref="B34:G34">B33/B29*100</f>
        <v>62.70995999148059</v>
      </c>
      <c r="C34" s="30">
        <f t="shared" si="13"/>
        <v>9.735492336009957</v>
      </c>
      <c r="D34" s="30">
        <f t="shared" si="13"/>
        <v>1.2525313073982045</v>
      </c>
      <c r="E34" s="30">
        <f t="shared" si="13"/>
        <v>9.502728218598982</v>
      </c>
      <c r="F34" s="30">
        <f t="shared" si="13"/>
        <v>61.725826146303206</v>
      </c>
      <c r="G34" s="30">
        <f t="shared" si="13"/>
        <v>99.47299258867186</v>
      </c>
      <c r="H34" s="30">
        <f aca="true" t="shared" si="14" ref="H34:N34">H33/H29*100</f>
        <v>41.81807308012772</v>
      </c>
      <c r="I34" s="30">
        <f t="shared" si="14"/>
        <v>34.3765176838747</v>
      </c>
      <c r="J34" s="30">
        <f t="shared" si="14"/>
        <v>46.467364552226556</v>
      </c>
      <c r="K34" s="30">
        <f t="shared" si="14"/>
        <v>0</v>
      </c>
      <c r="L34" s="17">
        <f t="shared" si="14"/>
        <v>66.5416819880949</v>
      </c>
      <c r="M34" s="30">
        <f t="shared" si="14"/>
        <v>99.1149468331968</v>
      </c>
      <c r="N34" s="16">
        <f t="shared" si="14"/>
        <v>43.63120091665632</v>
      </c>
      <c r="O34" s="14" t="s">
        <v>14</v>
      </c>
    </row>
    <row r="35" spans="1:15" ht="18" customHeight="1">
      <c r="A35" s="102" t="s">
        <v>73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12">
        <v>777.6</v>
      </c>
      <c r="L35" s="28">
        <v>1782</v>
      </c>
      <c r="M35" s="25">
        <v>0</v>
      </c>
      <c r="N35" s="13">
        <f>SUM(B35:M35)</f>
        <v>2559.6</v>
      </c>
      <c r="O35" s="14"/>
    </row>
    <row r="36" spans="1:15" ht="18" customHeight="1">
      <c r="A36" s="103"/>
      <c r="B36" s="15">
        <f aca="true" t="shared" si="15" ref="B36:N36">B35/B29*100</f>
        <v>0</v>
      </c>
      <c r="C36" s="15">
        <f t="shared" si="15"/>
        <v>0</v>
      </c>
      <c r="D36" s="15">
        <f t="shared" si="15"/>
        <v>0</v>
      </c>
      <c r="E36" s="15">
        <f t="shared" si="15"/>
        <v>0</v>
      </c>
      <c r="F36" s="15">
        <f t="shared" si="15"/>
        <v>0</v>
      </c>
      <c r="G36" s="15">
        <f t="shared" si="15"/>
        <v>0</v>
      </c>
      <c r="H36" s="15">
        <f t="shared" si="15"/>
        <v>0</v>
      </c>
      <c r="I36" s="15">
        <f t="shared" si="15"/>
        <v>0</v>
      </c>
      <c r="J36" s="15">
        <f t="shared" si="15"/>
        <v>0</v>
      </c>
      <c r="K36" s="15">
        <f t="shared" si="15"/>
        <v>56.70233897148257</v>
      </c>
      <c r="L36" s="15">
        <f t="shared" si="15"/>
        <v>24.29613801842498</v>
      </c>
      <c r="M36" s="15">
        <f t="shared" si="15"/>
        <v>0</v>
      </c>
      <c r="N36" s="15">
        <f t="shared" si="15"/>
        <v>2.0472876577932597</v>
      </c>
      <c r="O36" s="14" t="s">
        <v>14</v>
      </c>
    </row>
    <row r="37" spans="1:15" ht="18" customHeight="1">
      <c r="A37" s="102" t="s">
        <v>92</v>
      </c>
      <c r="B37" s="25">
        <v>0</v>
      </c>
      <c r="C37" s="25">
        <v>0</v>
      </c>
      <c r="D37" s="25">
        <v>0</v>
      </c>
      <c r="E37" s="25">
        <v>0</v>
      </c>
      <c r="F37" s="25">
        <v>0</v>
      </c>
      <c r="G37" s="25">
        <v>46</v>
      </c>
      <c r="H37" s="25">
        <v>0</v>
      </c>
      <c r="I37" s="25">
        <v>0</v>
      </c>
      <c r="J37" s="25">
        <v>0</v>
      </c>
      <c r="K37" s="22">
        <v>264</v>
      </c>
      <c r="L37" s="22">
        <v>672</v>
      </c>
      <c r="M37" s="25">
        <v>144</v>
      </c>
      <c r="N37" s="13">
        <f>SUM(B37:M37)</f>
        <v>1126</v>
      </c>
      <c r="O37" s="14"/>
    </row>
    <row r="38" spans="1:15" ht="18" customHeight="1">
      <c r="A38" s="103"/>
      <c r="B38" s="30">
        <f aca="true" t="shared" si="16" ref="B38:K38">B37/B29*100</f>
        <v>0</v>
      </c>
      <c r="C38" s="30">
        <f t="shared" si="16"/>
        <v>0</v>
      </c>
      <c r="D38" s="30">
        <f t="shared" si="16"/>
        <v>0</v>
      </c>
      <c r="E38" s="30">
        <f t="shared" si="16"/>
        <v>0</v>
      </c>
      <c r="F38" s="30">
        <f t="shared" si="16"/>
        <v>0</v>
      </c>
      <c r="G38" s="30">
        <f t="shared" si="16"/>
        <v>0.5270074113281388</v>
      </c>
      <c r="H38" s="30">
        <f t="shared" si="16"/>
        <v>0</v>
      </c>
      <c r="I38" s="30">
        <f t="shared" si="16"/>
        <v>0</v>
      </c>
      <c r="J38" s="30">
        <f t="shared" si="16"/>
        <v>0</v>
      </c>
      <c r="K38" s="30">
        <f t="shared" si="16"/>
        <v>19.25079409525643</v>
      </c>
      <c r="L38" s="30">
        <f>L37/L29*100</f>
        <v>9.162179993480128</v>
      </c>
      <c r="M38" s="30">
        <f>M37/M29*100</f>
        <v>0.8850531668032044</v>
      </c>
      <c r="N38" s="16">
        <f>N37/N29*100</f>
        <v>0.9006274037643422</v>
      </c>
      <c r="O38" s="14" t="s">
        <v>12</v>
      </c>
    </row>
    <row r="39" spans="1:15" ht="18" customHeight="1">
      <c r="A39" s="102" t="s">
        <v>97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40">
        <v>856.104</v>
      </c>
      <c r="I39" s="40">
        <v>322.943</v>
      </c>
      <c r="J39" s="40">
        <v>8.69</v>
      </c>
      <c r="K39" s="39">
        <v>0</v>
      </c>
      <c r="L39" s="39">
        <v>0</v>
      </c>
      <c r="M39" s="39">
        <v>0</v>
      </c>
      <c r="N39" s="13">
        <f>SUM(B39:M39)</f>
        <v>1187.737</v>
      </c>
      <c r="O39" s="14"/>
    </row>
    <row r="40" spans="1:15" ht="18" customHeight="1">
      <c r="A40" s="103"/>
      <c r="B40" s="15">
        <f>B39/B29*100</f>
        <v>0</v>
      </c>
      <c r="C40" s="15">
        <f aca="true" t="shared" si="17" ref="C40:M40">C39/C29*100</f>
        <v>0</v>
      </c>
      <c r="D40" s="15">
        <f t="shared" si="17"/>
        <v>0</v>
      </c>
      <c r="E40" s="15">
        <f t="shared" si="17"/>
        <v>0</v>
      </c>
      <c r="F40" s="15">
        <f t="shared" si="17"/>
        <v>0</v>
      </c>
      <c r="G40" s="15">
        <f t="shared" si="17"/>
        <v>0</v>
      </c>
      <c r="H40" s="15">
        <f t="shared" si="17"/>
        <v>58.181926919872296</v>
      </c>
      <c r="I40" s="15">
        <f t="shared" si="17"/>
        <v>65.62348231612529</v>
      </c>
      <c r="J40" s="15">
        <f t="shared" si="17"/>
        <v>4.7528413130749625</v>
      </c>
      <c r="K40" s="15">
        <f t="shared" si="17"/>
        <v>0</v>
      </c>
      <c r="L40" s="15">
        <f t="shared" si="17"/>
        <v>0</v>
      </c>
      <c r="M40" s="15">
        <f t="shared" si="17"/>
        <v>0</v>
      </c>
      <c r="N40" s="16">
        <f>N39/N29*100</f>
        <v>0.9500075405549279</v>
      </c>
      <c r="O40" s="14"/>
    </row>
    <row r="41" spans="1:15" ht="18" customHeight="1">
      <c r="A41" s="102" t="s">
        <v>104</v>
      </c>
      <c r="B41" s="25">
        <v>0</v>
      </c>
      <c r="C41" s="25">
        <v>0</v>
      </c>
      <c r="D41" s="22">
        <v>0</v>
      </c>
      <c r="E41" s="22">
        <v>0</v>
      </c>
      <c r="F41" s="22">
        <v>0</v>
      </c>
      <c r="G41" s="25">
        <v>0</v>
      </c>
      <c r="H41" s="25">
        <v>0</v>
      </c>
      <c r="I41" s="25">
        <v>0</v>
      </c>
      <c r="J41" s="25">
        <v>0</v>
      </c>
      <c r="K41" s="25">
        <v>278</v>
      </c>
      <c r="L41" s="25">
        <v>0</v>
      </c>
      <c r="M41" s="25">
        <v>0</v>
      </c>
      <c r="N41" s="13">
        <f>SUM(B41:M41)</f>
        <v>278</v>
      </c>
      <c r="O41" s="14"/>
    </row>
    <row r="42" spans="1:15" ht="18" customHeight="1">
      <c r="A42" s="103"/>
      <c r="B42" s="30">
        <f>B41/B29*100</f>
        <v>0</v>
      </c>
      <c r="C42" s="17">
        <f>C41/C29*100</f>
        <v>0</v>
      </c>
      <c r="D42" s="17">
        <f>D41/D29*100</f>
        <v>0</v>
      </c>
      <c r="E42" s="17">
        <f>E41/E29*100</f>
        <v>0</v>
      </c>
      <c r="F42" s="17">
        <f aca="true" t="shared" si="18" ref="F42:N42">F41/F29*100</f>
        <v>0</v>
      </c>
      <c r="G42" s="17">
        <f t="shared" si="18"/>
        <v>0</v>
      </c>
      <c r="H42" s="17">
        <f t="shared" si="18"/>
        <v>0</v>
      </c>
      <c r="I42" s="17">
        <f t="shared" si="18"/>
        <v>0</v>
      </c>
      <c r="J42" s="17">
        <f t="shared" si="18"/>
        <v>0</v>
      </c>
      <c r="K42" s="17">
        <f t="shared" si="18"/>
        <v>20.271669539701843</v>
      </c>
      <c r="L42" s="17">
        <f t="shared" si="18"/>
        <v>0</v>
      </c>
      <c r="M42" s="17">
        <f t="shared" si="18"/>
        <v>0</v>
      </c>
      <c r="N42" s="16">
        <f t="shared" si="18"/>
        <v>0.22235738743027283</v>
      </c>
      <c r="O42" s="14" t="s">
        <v>12</v>
      </c>
    </row>
    <row r="43" spans="1:15" ht="17.25">
      <c r="A43" s="102" t="s">
        <v>59</v>
      </c>
      <c r="B43" s="28">
        <v>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9">
        <v>89.188</v>
      </c>
      <c r="K43" s="29">
        <v>51.772000000000006</v>
      </c>
      <c r="L43" s="28">
        <v>0</v>
      </c>
      <c r="M43" s="28">
        <v>0</v>
      </c>
      <c r="N43" s="13">
        <f>SUM(B43:M43)</f>
        <v>140.96</v>
      </c>
      <c r="O43" s="27" t="s">
        <v>14</v>
      </c>
    </row>
    <row r="44" spans="1:15" ht="17.25">
      <c r="A44" s="103"/>
      <c r="B44" s="30">
        <f aca="true" t="shared" si="19" ref="B44:N44">B43/B29*100</f>
        <v>0</v>
      </c>
      <c r="C44" s="30">
        <f t="shared" si="19"/>
        <v>0</v>
      </c>
      <c r="D44" s="30">
        <f t="shared" si="19"/>
        <v>0</v>
      </c>
      <c r="E44" s="30">
        <f t="shared" si="19"/>
        <v>0</v>
      </c>
      <c r="F44" s="30">
        <f t="shared" si="19"/>
        <v>0</v>
      </c>
      <c r="G44" s="30">
        <f t="shared" si="19"/>
        <v>0</v>
      </c>
      <c r="H44" s="30">
        <f t="shared" si="19"/>
        <v>0</v>
      </c>
      <c r="I44" s="30">
        <f t="shared" si="19"/>
        <v>0</v>
      </c>
      <c r="J44" s="30">
        <f t="shared" si="19"/>
        <v>48.77979413469848</v>
      </c>
      <c r="K44" s="30">
        <f t="shared" si="19"/>
        <v>3.7751973935591514</v>
      </c>
      <c r="L44" s="30">
        <f t="shared" si="19"/>
        <v>0</v>
      </c>
      <c r="M44" s="30">
        <f t="shared" si="19"/>
        <v>0</v>
      </c>
      <c r="N44" s="16">
        <f t="shared" si="19"/>
        <v>0.11274639328119158</v>
      </c>
      <c r="O44" s="27"/>
    </row>
    <row r="45" spans="1:15" ht="17.25">
      <c r="A45" s="41" t="s">
        <v>72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42"/>
      <c r="O45" s="27"/>
    </row>
    <row r="46" spans="1:15" ht="17.25">
      <c r="A46" s="43" t="s">
        <v>11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42"/>
      <c r="O46" s="27" t="s">
        <v>15</v>
      </c>
    </row>
    <row r="47" spans="1:15" ht="17.25">
      <c r="A47" s="43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42"/>
      <c r="O47" s="27" t="s">
        <v>12</v>
      </c>
    </row>
    <row r="48" spans="1:15" ht="18" customHeight="1">
      <c r="A48" s="5" t="s">
        <v>60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42"/>
      <c r="O48" s="27" t="s">
        <v>12</v>
      </c>
    </row>
    <row r="49" spans="1:15" ht="18" customHeight="1">
      <c r="A49" s="6" t="s">
        <v>30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7"/>
      <c r="N49" s="8" t="s">
        <v>0</v>
      </c>
      <c r="O49" s="27" t="s">
        <v>15</v>
      </c>
    </row>
    <row r="50" spans="1:15" ht="18" customHeight="1">
      <c r="A50" s="9" t="str">
        <f>A5</f>
        <v>平成24年</v>
      </c>
      <c r="B50" s="105" t="s">
        <v>17</v>
      </c>
      <c r="C50" s="105" t="s">
        <v>18</v>
      </c>
      <c r="D50" s="105" t="s">
        <v>19</v>
      </c>
      <c r="E50" s="105" t="s">
        <v>20</v>
      </c>
      <c r="F50" s="105" t="s">
        <v>21</v>
      </c>
      <c r="G50" s="105" t="s">
        <v>22</v>
      </c>
      <c r="H50" s="105" t="s">
        <v>23</v>
      </c>
      <c r="I50" s="105" t="s">
        <v>24</v>
      </c>
      <c r="J50" s="105" t="s">
        <v>25</v>
      </c>
      <c r="K50" s="105" t="s">
        <v>26</v>
      </c>
      <c r="L50" s="105" t="s">
        <v>27</v>
      </c>
      <c r="M50" s="105" t="s">
        <v>28</v>
      </c>
      <c r="N50" s="107" t="s">
        <v>1</v>
      </c>
      <c r="O50" s="14"/>
    </row>
    <row r="51" spans="1:15" ht="18" customHeight="1">
      <c r="A51" s="11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8"/>
      <c r="O51" s="14"/>
    </row>
    <row r="52" spans="1:15" ht="18" customHeight="1">
      <c r="A52" s="102" t="s">
        <v>1</v>
      </c>
      <c r="B52" s="12">
        <v>5394.525</v>
      </c>
      <c r="C52" s="12">
        <v>5526.757</v>
      </c>
      <c r="D52" s="12">
        <v>11131.636</v>
      </c>
      <c r="E52" s="12">
        <v>9364.775</v>
      </c>
      <c r="F52" s="12">
        <v>7208.903</v>
      </c>
      <c r="G52" s="12">
        <v>5862.011</v>
      </c>
      <c r="H52" s="12">
        <v>11020.899</v>
      </c>
      <c r="I52" s="12">
        <v>4849.358</v>
      </c>
      <c r="J52" s="12">
        <v>5373.135</v>
      </c>
      <c r="K52" s="12">
        <v>7149</v>
      </c>
      <c r="L52" s="12">
        <v>4958.52</v>
      </c>
      <c r="M52" s="12">
        <v>5111.033</v>
      </c>
      <c r="N52" s="13">
        <f>SUM(B52:M52)</f>
        <v>82950.552</v>
      </c>
      <c r="O52" s="14"/>
    </row>
    <row r="53" spans="1:15" ht="18" customHeight="1">
      <c r="A53" s="103"/>
      <c r="B53" s="17">
        <f aca="true" t="shared" si="20" ref="B53:G53">B52/B52*100</f>
        <v>100</v>
      </c>
      <c r="C53" s="17">
        <f t="shared" si="20"/>
        <v>100</v>
      </c>
      <c r="D53" s="17">
        <f t="shared" si="20"/>
        <v>100</v>
      </c>
      <c r="E53" s="17">
        <f t="shared" si="20"/>
        <v>100</v>
      </c>
      <c r="F53" s="17">
        <f t="shared" si="20"/>
        <v>100</v>
      </c>
      <c r="G53" s="17">
        <f t="shared" si="20"/>
        <v>100</v>
      </c>
      <c r="H53" s="17">
        <f>H52/H52*100</f>
        <v>100</v>
      </c>
      <c r="I53" s="17">
        <f aca="true" t="shared" si="21" ref="I53:N53">I52/I52*100</f>
        <v>100</v>
      </c>
      <c r="J53" s="17">
        <f t="shared" si="21"/>
        <v>100</v>
      </c>
      <c r="K53" s="17">
        <f t="shared" si="21"/>
        <v>100</v>
      </c>
      <c r="L53" s="17">
        <f t="shared" si="21"/>
        <v>100</v>
      </c>
      <c r="M53" s="17">
        <f t="shared" si="21"/>
        <v>100</v>
      </c>
      <c r="N53" s="16">
        <f t="shared" si="21"/>
        <v>100</v>
      </c>
      <c r="O53" s="14"/>
    </row>
    <row r="54" spans="1:15" ht="18" customHeight="1">
      <c r="A54" s="104" t="s">
        <v>7</v>
      </c>
      <c r="B54" s="12">
        <v>5154.301</v>
      </c>
      <c r="C54" s="12">
        <v>4805.455</v>
      </c>
      <c r="D54" s="12">
        <v>7861.735</v>
      </c>
      <c r="E54" s="12">
        <v>6402.746</v>
      </c>
      <c r="F54" s="12">
        <v>5655.57</v>
      </c>
      <c r="G54" s="12">
        <v>4978.04</v>
      </c>
      <c r="H54" s="12">
        <v>10002.89</v>
      </c>
      <c r="I54" s="12">
        <v>4434.22</v>
      </c>
      <c r="J54" s="12">
        <v>5311.72</v>
      </c>
      <c r="K54" s="12">
        <v>6954.44</v>
      </c>
      <c r="L54" s="12">
        <v>4738.28</v>
      </c>
      <c r="M54" s="12">
        <v>4982.6</v>
      </c>
      <c r="N54" s="13">
        <f>SUM(B54:M54)</f>
        <v>71281.99700000002</v>
      </c>
      <c r="O54" s="14"/>
    </row>
    <row r="55" spans="1:15" ht="18" customHeight="1">
      <c r="A55" s="103"/>
      <c r="B55" s="30">
        <f aca="true" t="shared" si="22" ref="B55:G55">B54/B52*100</f>
        <v>95.54689245114261</v>
      </c>
      <c r="C55" s="17">
        <f t="shared" si="22"/>
        <v>86.9489105455514</v>
      </c>
      <c r="D55" s="30">
        <f t="shared" si="22"/>
        <v>70.62515339164881</v>
      </c>
      <c r="E55" s="30">
        <f t="shared" si="22"/>
        <v>68.37052678788332</v>
      </c>
      <c r="F55" s="17">
        <f t="shared" si="22"/>
        <v>78.45257454566944</v>
      </c>
      <c r="G55" s="17">
        <f t="shared" si="22"/>
        <v>84.92034559471143</v>
      </c>
      <c r="H55" s="30">
        <f>H54/H52*100</f>
        <v>90.7629223351017</v>
      </c>
      <c r="I55" s="30">
        <f aca="true" t="shared" si="23" ref="I55:N55">I54/I52*100</f>
        <v>91.43932042138361</v>
      </c>
      <c r="J55" s="30">
        <f t="shared" si="23"/>
        <v>98.85699875398628</v>
      </c>
      <c r="K55" s="30">
        <f t="shared" si="23"/>
        <v>97.27850048957896</v>
      </c>
      <c r="L55" s="30">
        <f t="shared" si="23"/>
        <v>95.55835208892974</v>
      </c>
      <c r="M55" s="30">
        <f t="shared" si="23"/>
        <v>97.48714203175757</v>
      </c>
      <c r="N55" s="16">
        <f t="shared" si="23"/>
        <v>85.93311952884896</v>
      </c>
      <c r="O55" s="14"/>
    </row>
    <row r="56" spans="1:15" ht="18" customHeight="1">
      <c r="A56" s="104" t="s">
        <v>9</v>
      </c>
      <c r="B56" s="18">
        <v>125</v>
      </c>
      <c r="C56" s="18">
        <v>499.21</v>
      </c>
      <c r="D56" s="18">
        <v>1682.78</v>
      </c>
      <c r="E56" s="18">
        <v>1182.16</v>
      </c>
      <c r="F56" s="18">
        <v>193</v>
      </c>
      <c r="G56" s="18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13">
        <f>SUM(B56:M56)</f>
        <v>3682.1499999999996</v>
      </c>
      <c r="O56" s="14"/>
    </row>
    <row r="57" spans="1:15" ht="18" customHeight="1">
      <c r="A57" s="103"/>
      <c r="B57" s="30">
        <f aca="true" t="shared" si="24" ref="B57:N57">B56/B52*100</f>
        <v>2.3171641618122076</v>
      </c>
      <c r="C57" s="30">
        <f t="shared" si="24"/>
        <v>9.032602663732096</v>
      </c>
      <c r="D57" s="30">
        <f t="shared" si="24"/>
        <v>15.11709509725255</v>
      </c>
      <c r="E57" s="30">
        <f t="shared" si="24"/>
        <v>12.623474669706427</v>
      </c>
      <c r="F57" s="30">
        <f t="shared" si="24"/>
        <v>2.6772450676614734</v>
      </c>
      <c r="G57" s="30">
        <f t="shared" si="24"/>
        <v>0</v>
      </c>
      <c r="H57" s="30">
        <f t="shared" si="24"/>
        <v>0</v>
      </c>
      <c r="I57" s="30">
        <f t="shared" si="24"/>
        <v>0</v>
      </c>
      <c r="J57" s="30">
        <f t="shared" si="24"/>
        <v>0</v>
      </c>
      <c r="K57" s="30">
        <f t="shared" si="24"/>
        <v>0</v>
      </c>
      <c r="L57" s="30">
        <f t="shared" si="24"/>
        <v>0</v>
      </c>
      <c r="M57" s="30">
        <f t="shared" si="24"/>
        <v>0</v>
      </c>
      <c r="N57" s="16">
        <f t="shared" si="24"/>
        <v>4.4389698576086625</v>
      </c>
      <c r="O57" s="14"/>
    </row>
    <row r="58" spans="1:15" ht="18" customHeight="1">
      <c r="A58" s="102" t="s">
        <v>56</v>
      </c>
      <c r="B58" s="25">
        <v>0</v>
      </c>
      <c r="C58" s="40">
        <v>0</v>
      </c>
      <c r="D58" s="25">
        <v>1118.58</v>
      </c>
      <c r="E58" s="25">
        <v>1253.88</v>
      </c>
      <c r="F58" s="40">
        <v>1115.88</v>
      </c>
      <c r="G58" s="40">
        <v>396.92</v>
      </c>
      <c r="H58" s="25">
        <v>423.94</v>
      </c>
      <c r="I58" s="40">
        <v>217.6</v>
      </c>
      <c r="J58" s="40">
        <v>0.225</v>
      </c>
      <c r="K58" s="25">
        <v>0</v>
      </c>
      <c r="L58" s="40">
        <v>0</v>
      </c>
      <c r="M58" s="45">
        <v>0</v>
      </c>
      <c r="N58" s="13">
        <f>SUM(B58:M58)</f>
        <v>4527.025000000001</v>
      </c>
      <c r="O58" s="14"/>
    </row>
    <row r="59" spans="1:15" ht="18" customHeight="1">
      <c r="A59" s="103"/>
      <c r="B59" s="17">
        <f aca="true" t="shared" si="25" ref="B59:M59">B58/B54*100</f>
        <v>0</v>
      </c>
      <c r="C59" s="17">
        <f t="shared" si="25"/>
        <v>0</v>
      </c>
      <c r="D59" s="17">
        <f t="shared" si="25"/>
        <v>14.22815701623115</v>
      </c>
      <c r="E59" s="17">
        <f t="shared" si="25"/>
        <v>19.58347246634491</v>
      </c>
      <c r="F59" s="17">
        <f t="shared" si="25"/>
        <v>19.730637230199612</v>
      </c>
      <c r="G59" s="17">
        <f t="shared" si="25"/>
        <v>7.9734192573784055</v>
      </c>
      <c r="H59" s="17">
        <f t="shared" si="25"/>
        <v>4.238175167376628</v>
      </c>
      <c r="I59" s="17">
        <f t="shared" si="25"/>
        <v>4.907289218847959</v>
      </c>
      <c r="J59" s="17">
        <f t="shared" si="25"/>
        <v>0.004235916049791781</v>
      </c>
      <c r="K59" s="17">
        <f t="shared" si="25"/>
        <v>0</v>
      </c>
      <c r="L59" s="17">
        <f t="shared" si="25"/>
        <v>0</v>
      </c>
      <c r="M59" s="17">
        <f t="shared" si="25"/>
        <v>0</v>
      </c>
      <c r="N59" s="46">
        <f>N58/N52*100</f>
        <v>5.457498341903742</v>
      </c>
      <c r="O59" s="14"/>
    </row>
    <row r="60" spans="1:15" ht="18" customHeight="1">
      <c r="A60" s="104" t="s">
        <v>31</v>
      </c>
      <c r="B60" s="29">
        <v>104.16</v>
      </c>
      <c r="C60" s="29">
        <v>206.96</v>
      </c>
      <c r="D60" s="29">
        <v>408.16</v>
      </c>
      <c r="E60" s="29">
        <v>318.4</v>
      </c>
      <c r="F60" s="29">
        <v>223.2</v>
      </c>
      <c r="G60" s="29">
        <v>475.309</v>
      </c>
      <c r="H60" s="29">
        <v>576.844</v>
      </c>
      <c r="I60" s="29">
        <v>183.4</v>
      </c>
      <c r="J60" s="29">
        <v>49.386</v>
      </c>
      <c r="K60" s="29">
        <v>184.528</v>
      </c>
      <c r="L60" s="29">
        <v>205.18</v>
      </c>
      <c r="M60" s="29">
        <v>112.72</v>
      </c>
      <c r="N60" s="13">
        <f>SUM(B60:M60)</f>
        <v>3048.2469999999994</v>
      </c>
      <c r="O60" s="14"/>
    </row>
    <row r="61" spans="1:15" ht="18" customHeight="1">
      <c r="A61" s="103"/>
      <c r="B61" s="17">
        <f aca="true" t="shared" si="26" ref="B61:N61">B60/B52*100</f>
        <v>1.9308465527548766</v>
      </c>
      <c r="C61" s="17">
        <f t="shared" si="26"/>
        <v>3.744691507153291</v>
      </c>
      <c r="D61" s="17">
        <f t="shared" si="26"/>
        <v>3.6666667864454063</v>
      </c>
      <c r="E61" s="17">
        <f t="shared" si="26"/>
        <v>3.3999749059641045</v>
      </c>
      <c r="F61" s="17">
        <f t="shared" si="26"/>
        <v>3.0961714979380357</v>
      </c>
      <c r="G61" s="17">
        <f t="shared" si="26"/>
        <v>8.108292529645542</v>
      </c>
      <c r="H61" s="30">
        <f t="shared" si="26"/>
        <v>5.234092064540289</v>
      </c>
      <c r="I61" s="30">
        <f t="shared" si="26"/>
        <v>3.7819439191744553</v>
      </c>
      <c r="J61" s="30">
        <f t="shared" si="26"/>
        <v>0.9191282184423061</v>
      </c>
      <c r="K61" s="30">
        <f t="shared" si="26"/>
        <v>2.581172191914953</v>
      </c>
      <c r="L61" s="30">
        <f t="shared" si="26"/>
        <v>4.137928252785105</v>
      </c>
      <c r="M61" s="30">
        <f t="shared" si="26"/>
        <v>2.205425008995246</v>
      </c>
      <c r="N61" s="16">
        <f t="shared" si="26"/>
        <v>3.674776028012447</v>
      </c>
      <c r="O61" s="14"/>
    </row>
    <row r="62" spans="1:15" ht="18" customHeight="1">
      <c r="A62" s="102" t="s">
        <v>105</v>
      </c>
      <c r="B62" s="28">
        <v>0</v>
      </c>
      <c r="C62" s="28">
        <v>0</v>
      </c>
      <c r="D62" s="28">
        <v>51</v>
      </c>
      <c r="E62" s="28">
        <v>188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13">
        <f>SUM(B62:M62)</f>
        <v>239</v>
      </c>
      <c r="O62" s="14"/>
    </row>
    <row r="63" spans="1:15" ht="18" customHeight="1">
      <c r="A63" s="103"/>
      <c r="B63" s="30">
        <f aca="true" t="shared" si="27" ref="B63:N63">B62/B52*100</f>
        <v>0</v>
      </c>
      <c r="C63" s="30">
        <f t="shared" si="27"/>
        <v>0</v>
      </c>
      <c r="D63" s="30">
        <f t="shared" si="27"/>
        <v>0.4581536801957951</v>
      </c>
      <c r="E63" s="30">
        <f t="shared" si="27"/>
        <v>2.0075228716119717</v>
      </c>
      <c r="F63" s="30">
        <f t="shared" si="27"/>
        <v>0</v>
      </c>
      <c r="G63" s="30">
        <f t="shared" si="27"/>
        <v>0</v>
      </c>
      <c r="H63" s="30">
        <f t="shared" si="27"/>
        <v>0</v>
      </c>
      <c r="I63" s="30">
        <f t="shared" si="27"/>
        <v>0</v>
      </c>
      <c r="J63" s="30">
        <f t="shared" si="27"/>
        <v>0</v>
      </c>
      <c r="K63" s="30">
        <f t="shared" si="27"/>
        <v>0</v>
      </c>
      <c r="L63" s="30">
        <f t="shared" si="27"/>
        <v>0</v>
      </c>
      <c r="M63" s="30">
        <f t="shared" si="27"/>
        <v>0</v>
      </c>
      <c r="N63" s="46">
        <f t="shared" si="27"/>
        <v>0.2881234593833686</v>
      </c>
      <c r="O63" s="14" t="s">
        <v>12</v>
      </c>
    </row>
    <row r="64" spans="1:15" ht="18" customHeight="1">
      <c r="A64" s="104" t="s">
        <v>52</v>
      </c>
      <c r="B64" s="47">
        <v>11.064</v>
      </c>
      <c r="C64" s="47">
        <v>15.132</v>
      </c>
      <c r="D64" s="47">
        <v>9.381</v>
      </c>
      <c r="E64" s="47">
        <v>19.589</v>
      </c>
      <c r="F64" s="47">
        <v>21.253</v>
      </c>
      <c r="G64" s="47">
        <v>11.436</v>
      </c>
      <c r="H64" s="47">
        <v>17.225</v>
      </c>
      <c r="I64" s="47">
        <v>14.138</v>
      </c>
      <c r="J64" s="47">
        <v>11.804</v>
      </c>
      <c r="K64" s="47">
        <v>10.032</v>
      </c>
      <c r="L64" s="47">
        <v>15.06</v>
      </c>
      <c r="M64" s="47">
        <v>15.713</v>
      </c>
      <c r="N64" s="13">
        <f>SUM(B64:M64)</f>
        <v>171.827</v>
      </c>
      <c r="O64" s="27" t="s">
        <v>12</v>
      </c>
    </row>
    <row r="65" spans="1:15" ht="18" customHeight="1">
      <c r="A65" s="103"/>
      <c r="B65" s="30">
        <f>B64/B54*100</f>
        <v>0.21465568270071922</v>
      </c>
      <c r="C65" s="30">
        <f aca="true" t="shared" si="28" ref="C65:M65">C64/C54*100</f>
        <v>0.31489213820543527</v>
      </c>
      <c r="D65" s="30">
        <f t="shared" si="28"/>
        <v>0.11932480552956824</v>
      </c>
      <c r="E65" s="30">
        <f t="shared" si="28"/>
        <v>0.30594685467766486</v>
      </c>
      <c r="F65" s="30">
        <f t="shared" si="28"/>
        <v>0.37578882411498754</v>
      </c>
      <c r="G65" s="30">
        <f t="shared" si="28"/>
        <v>0.2297289696346353</v>
      </c>
      <c r="H65" s="30">
        <f t="shared" si="28"/>
        <v>0.1722002341323358</v>
      </c>
      <c r="I65" s="30">
        <f t="shared" si="28"/>
        <v>0.31883848794150943</v>
      </c>
      <c r="J65" s="30">
        <f t="shared" si="28"/>
        <v>0.22222556911885416</v>
      </c>
      <c r="K65" s="30">
        <f t="shared" si="28"/>
        <v>0.14425316776045233</v>
      </c>
      <c r="L65" s="30">
        <f t="shared" si="28"/>
        <v>0.3178368521910905</v>
      </c>
      <c r="M65" s="30">
        <f t="shared" si="28"/>
        <v>0.31535744390478865</v>
      </c>
      <c r="N65" s="46">
        <f>N64/N52*100</f>
        <v>0.20714388977182452</v>
      </c>
      <c r="O65" s="27"/>
    </row>
    <row r="66" spans="1:15" ht="18" customHeight="1">
      <c r="A66" s="48"/>
      <c r="B66" s="37"/>
      <c r="C66" s="37"/>
      <c r="D66" s="37"/>
      <c r="E66" s="37"/>
      <c r="F66" s="37"/>
      <c r="G66" s="49"/>
      <c r="H66" s="37"/>
      <c r="I66" s="49"/>
      <c r="J66" s="49"/>
      <c r="K66" s="37"/>
      <c r="L66" s="37"/>
      <c r="M66" s="49"/>
      <c r="N66" s="37"/>
      <c r="O66" s="27"/>
    </row>
    <row r="67" spans="1:15" ht="17.25">
      <c r="A67" s="50"/>
      <c r="B67" s="37"/>
      <c r="C67" s="37"/>
      <c r="D67" s="37"/>
      <c r="E67" s="51"/>
      <c r="F67" s="51"/>
      <c r="G67" s="51"/>
      <c r="H67" s="37"/>
      <c r="I67" s="37"/>
      <c r="J67" s="51"/>
      <c r="K67" s="37"/>
      <c r="L67" s="37"/>
      <c r="M67" s="51"/>
      <c r="N67" s="37"/>
      <c r="O67" s="27" t="s">
        <v>14</v>
      </c>
    </row>
    <row r="68" spans="1:15" ht="18" customHeight="1">
      <c r="A68" s="5" t="s">
        <v>61</v>
      </c>
      <c r="B68" s="37"/>
      <c r="C68" s="37"/>
      <c r="D68" s="37"/>
      <c r="E68" s="51"/>
      <c r="F68" s="51"/>
      <c r="G68" s="51"/>
      <c r="H68" s="37"/>
      <c r="I68" s="37"/>
      <c r="J68" s="51"/>
      <c r="K68" s="37"/>
      <c r="L68" s="37"/>
      <c r="M68" s="51"/>
      <c r="N68" s="37"/>
      <c r="O68" s="27" t="s">
        <v>12</v>
      </c>
    </row>
    <row r="69" spans="1:15" ht="18" customHeight="1">
      <c r="A69" s="6" t="s">
        <v>32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6"/>
      <c r="M69" s="7"/>
      <c r="N69" s="8" t="s">
        <v>0</v>
      </c>
      <c r="O69" s="27" t="s">
        <v>15</v>
      </c>
    </row>
    <row r="70" spans="1:15" ht="18" customHeight="1">
      <c r="A70" s="9" t="str">
        <f>A5</f>
        <v>平成24年</v>
      </c>
      <c r="B70" s="105" t="s">
        <v>17</v>
      </c>
      <c r="C70" s="105" t="s">
        <v>18</v>
      </c>
      <c r="D70" s="105" t="s">
        <v>19</v>
      </c>
      <c r="E70" s="105" t="s">
        <v>20</v>
      </c>
      <c r="F70" s="105" t="s">
        <v>21</v>
      </c>
      <c r="G70" s="105" t="s">
        <v>22</v>
      </c>
      <c r="H70" s="105" t="s">
        <v>23</v>
      </c>
      <c r="I70" s="105" t="s">
        <v>24</v>
      </c>
      <c r="J70" s="105" t="s">
        <v>25</v>
      </c>
      <c r="K70" s="105" t="s">
        <v>26</v>
      </c>
      <c r="L70" s="105" t="s">
        <v>27</v>
      </c>
      <c r="M70" s="105" t="s">
        <v>28</v>
      </c>
      <c r="N70" s="107" t="s">
        <v>1</v>
      </c>
      <c r="O70" s="14"/>
    </row>
    <row r="71" spans="1:15" ht="18" customHeight="1">
      <c r="A71" s="11"/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8"/>
      <c r="O71" s="14"/>
    </row>
    <row r="72" spans="1:15" ht="18" customHeight="1">
      <c r="A72" s="102" t="s">
        <v>1</v>
      </c>
      <c r="B72" s="12">
        <v>4370.064</v>
      </c>
      <c r="C72" s="12">
        <v>4077.623</v>
      </c>
      <c r="D72" s="12">
        <v>4898.573</v>
      </c>
      <c r="E72" s="12">
        <v>4324.383</v>
      </c>
      <c r="F72" s="12">
        <v>3920.476</v>
      </c>
      <c r="G72" s="12">
        <v>4476.832</v>
      </c>
      <c r="H72" s="12">
        <v>4118.253</v>
      </c>
      <c r="I72" s="12">
        <v>4466.502</v>
      </c>
      <c r="J72" s="12">
        <v>3819.38</v>
      </c>
      <c r="K72" s="12">
        <v>4549.017</v>
      </c>
      <c r="L72" s="12">
        <v>4511.057</v>
      </c>
      <c r="M72" s="12">
        <v>4630.829</v>
      </c>
      <c r="N72" s="13">
        <f>SUM(B72:M72)</f>
        <v>52162.989</v>
      </c>
      <c r="O72" s="14"/>
    </row>
    <row r="73" spans="1:15" ht="18" customHeight="1">
      <c r="A73" s="103"/>
      <c r="B73" s="17">
        <f>B72/B72*100</f>
        <v>100</v>
      </c>
      <c r="C73" s="17">
        <f aca="true" t="shared" si="29" ref="C73:M73">C72/C72*100</f>
        <v>100</v>
      </c>
      <c r="D73" s="17">
        <f t="shared" si="29"/>
        <v>100</v>
      </c>
      <c r="E73" s="17">
        <f t="shared" si="29"/>
        <v>100</v>
      </c>
      <c r="F73" s="17">
        <f t="shared" si="29"/>
        <v>100</v>
      </c>
      <c r="G73" s="17">
        <f t="shared" si="29"/>
        <v>100</v>
      </c>
      <c r="H73" s="17">
        <f t="shared" si="29"/>
        <v>100</v>
      </c>
      <c r="I73" s="17">
        <f t="shared" si="29"/>
        <v>100</v>
      </c>
      <c r="J73" s="17">
        <f t="shared" si="29"/>
        <v>100</v>
      </c>
      <c r="K73" s="17">
        <f t="shared" si="29"/>
        <v>100</v>
      </c>
      <c r="L73" s="17">
        <f t="shared" si="29"/>
        <v>100</v>
      </c>
      <c r="M73" s="17">
        <f t="shared" si="29"/>
        <v>100</v>
      </c>
      <c r="N73" s="16">
        <f>N72/N72*100</f>
        <v>100</v>
      </c>
      <c r="O73" s="14"/>
    </row>
    <row r="74" spans="1:15" ht="18" customHeight="1">
      <c r="A74" s="102" t="s">
        <v>7</v>
      </c>
      <c r="B74" s="12">
        <v>4370.064</v>
      </c>
      <c r="C74" s="12">
        <v>4077.623</v>
      </c>
      <c r="D74" s="12">
        <v>4898.573</v>
      </c>
      <c r="E74" s="12">
        <v>4324.383</v>
      </c>
      <c r="F74" s="12">
        <v>3920.476</v>
      </c>
      <c r="G74" s="12">
        <v>4476.832</v>
      </c>
      <c r="H74" s="12">
        <v>4118.253</v>
      </c>
      <c r="I74" s="12">
        <v>4466.502</v>
      </c>
      <c r="J74" s="12">
        <v>3819.38</v>
      </c>
      <c r="K74" s="12">
        <v>4541.137</v>
      </c>
      <c r="L74" s="12">
        <v>4502.957</v>
      </c>
      <c r="M74" s="12">
        <v>4622.729</v>
      </c>
      <c r="N74" s="13">
        <f>SUM(B74:M74)</f>
        <v>52138.90900000001</v>
      </c>
      <c r="O74" s="14"/>
    </row>
    <row r="75" spans="1:15" ht="18" customHeight="1">
      <c r="A75" s="103"/>
      <c r="B75" s="17">
        <f>B74/B72*100</f>
        <v>100</v>
      </c>
      <c r="C75" s="17">
        <f aca="true" t="shared" si="30" ref="C75:M75">C74/C72*100</f>
        <v>100</v>
      </c>
      <c r="D75" s="17">
        <f t="shared" si="30"/>
        <v>100</v>
      </c>
      <c r="E75" s="30">
        <f t="shared" si="30"/>
        <v>100</v>
      </c>
      <c r="F75" s="30">
        <f t="shared" si="30"/>
        <v>100</v>
      </c>
      <c r="G75" s="30">
        <f t="shared" si="30"/>
        <v>100</v>
      </c>
      <c r="H75" s="30">
        <f t="shared" si="30"/>
        <v>100</v>
      </c>
      <c r="I75" s="30">
        <f t="shared" si="30"/>
        <v>100</v>
      </c>
      <c r="J75" s="30">
        <f t="shared" si="30"/>
        <v>100</v>
      </c>
      <c r="K75" s="30">
        <f t="shared" si="30"/>
        <v>99.82677576276369</v>
      </c>
      <c r="L75" s="30">
        <f t="shared" si="30"/>
        <v>99.82044119593259</v>
      </c>
      <c r="M75" s="30">
        <f t="shared" si="30"/>
        <v>99.8250853140982</v>
      </c>
      <c r="N75" s="16">
        <f>N74/N72*100</f>
        <v>99.9538370011734</v>
      </c>
      <c r="O75" s="14"/>
    </row>
    <row r="76" spans="1:15" ht="18" customHeight="1">
      <c r="A76" s="102" t="s">
        <v>105</v>
      </c>
      <c r="B76" s="28">
        <v>0</v>
      </c>
      <c r="C76" s="28">
        <v>0</v>
      </c>
      <c r="D76" s="28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7.88</v>
      </c>
      <c r="L76" s="52">
        <v>8.1</v>
      </c>
      <c r="M76" s="25">
        <v>8.1</v>
      </c>
      <c r="N76" s="13">
        <v>9</v>
      </c>
      <c r="O76" s="14"/>
    </row>
    <row r="77" spans="1:15" ht="18" customHeight="1">
      <c r="A77" s="103"/>
      <c r="B77" s="30">
        <f aca="true" t="shared" si="31" ref="B77:G77">B76/B72*100</f>
        <v>0</v>
      </c>
      <c r="C77" s="30">
        <f t="shared" si="31"/>
        <v>0</v>
      </c>
      <c r="D77" s="30">
        <f t="shared" si="31"/>
        <v>0</v>
      </c>
      <c r="E77" s="30">
        <f t="shared" si="31"/>
        <v>0</v>
      </c>
      <c r="F77" s="30">
        <f t="shared" si="31"/>
        <v>0</v>
      </c>
      <c r="G77" s="30">
        <f t="shared" si="31"/>
        <v>0</v>
      </c>
      <c r="H77" s="30">
        <f aca="true" t="shared" si="32" ref="H77:M77">H76/H72*100</f>
        <v>0</v>
      </c>
      <c r="I77" s="30">
        <f t="shared" si="32"/>
        <v>0</v>
      </c>
      <c r="J77" s="30">
        <f t="shared" si="32"/>
        <v>0</v>
      </c>
      <c r="K77" s="30">
        <f t="shared" si="32"/>
        <v>0.17322423723630842</v>
      </c>
      <c r="L77" s="30">
        <f t="shared" si="32"/>
        <v>0.1795588040674281</v>
      </c>
      <c r="M77" s="30">
        <f t="shared" si="32"/>
        <v>0.17491468590181153</v>
      </c>
      <c r="N77" s="16">
        <f>N76/N72*100</f>
        <v>0.01725361251825504</v>
      </c>
      <c r="O77" s="14"/>
    </row>
    <row r="78" spans="1:15" ht="18" customHeight="1">
      <c r="A78" s="102"/>
      <c r="B78" s="53"/>
      <c r="C78" s="25"/>
      <c r="D78" s="25"/>
      <c r="E78" s="25"/>
      <c r="F78" s="25"/>
      <c r="G78" s="25"/>
      <c r="H78" s="25"/>
      <c r="I78" s="25"/>
      <c r="J78" s="25"/>
      <c r="K78" s="25"/>
      <c r="L78" s="53"/>
      <c r="M78" s="53"/>
      <c r="N78" s="13"/>
      <c r="O78" s="14"/>
    </row>
    <row r="79" spans="1:15" s="55" customFormat="1" ht="18" customHeight="1">
      <c r="A79" s="103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16"/>
      <c r="O79" s="54" t="s">
        <v>12</v>
      </c>
    </row>
    <row r="80" spans="1:15" ht="18" customHeight="1">
      <c r="A80" s="102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13"/>
      <c r="O80" s="14" t="s">
        <v>12</v>
      </c>
    </row>
    <row r="81" spans="1:15" s="55" customFormat="1" ht="18" customHeight="1">
      <c r="A81" s="103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7"/>
      <c r="O81" s="54" t="s">
        <v>15</v>
      </c>
    </row>
    <row r="82" spans="1:15" ht="18" customHeight="1">
      <c r="A82" s="104"/>
      <c r="B82" s="58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13"/>
      <c r="O82" s="14" t="s">
        <v>12</v>
      </c>
    </row>
    <row r="83" spans="1:15" ht="18" customHeight="1">
      <c r="A83" s="103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60"/>
      <c r="O83" s="14" t="s">
        <v>15</v>
      </c>
    </row>
    <row r="84" spans="1:15" ht="18" customHeight="1">
      <c r="A84" s="104" t="s">
        <v>33</v>
      </c>
      <c r="B84" s="47"/>
      <c r="C84" s="61"/>
      <c r="D84" s="47"/>
      <c r="E84" s="47"/>
      <c r="F84" s="47"/>
      <c r="G84" s="47"/>
      <c r="H84" s="47"/>
      <c r="I84" s="47"/>
      <c r="J84" s="47"/>
      <c r="K84" s="61"/>
      <c r="L84" s="47"/>
      <c r="M84" s="47"/>
      <c r="N84" s="13"/>
      <c r="O84" s="27"/>
    </row>
    <row r="85" spans="1:15" ht="17.25">
      <c r="A85" s="103"/>
      <c r="B85" s="62"/>
      <c r="C85" s="63"/>
      <c r="D85" s="62"/>
      <c r="E85" s="63"/>
      <c r="F85" s="63"/>
      <c r="G85" s="62"/>
      <c r="H85" s="62"/>
      <c r="I85" s="62"/>
      <c r="J85" s="62"/>
      <c r="K85" s="63"/>
      <c r="L85" s="62"/>
      <c r="M85" s="63"/>
      <c r="N85" s="16"/>
      <c r="O85" s="27" t="s">
        <v>12</v>
      </c>
    </row>
    <row r="86" spans="1:15" ht="17.25">
      <c r="A86" s="41" t="s">
        <v>72</v>
      </c>
      <c r="B86" s="51"/>
      <c r="C86" s="37"/>
      <c r="D86" s="51"/>
      <c r="E86" s="37"/>
      <c r="F86" s="37"/>
      <c r="G86" s="51"/>
      <c r="H86" s="51"/>
      <c r="I86" s="51"/>
      <c r="J86" s="51"/>
      <c r="K86" s="37"/>
      <c r="L86" s="51"/>
      <c r="M86" s="37"/>
      <c r="N86" s="37"/>
      <c r="O86" s="27"/>
    </row>
    <row r="87" spans="1:15" ht="18" customHeight="1">
      <c r="A87" s="41" t="s">
        <v>11</v>
      </c>
      <c r="B87" s="37"/>
      <c r="C87" s="49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42"/>
      <c r="O87" s="27" t="s">
        <v>15</v>
      </c>
    </row>
    <row r="88" spans="1:15" ht="18" customHeight="1">
      <c r="A88" s="41"/>
      <c r="B88" s="37"/>
      <c r="C88" s="49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42"/>
      <c r="O88" s="27" t="s">
        <v>12</v>
      </c>
    </row>
    <row r="89" spans="1:15" ht="18" customHeight="1">
      <c r="A89" s="5" t="s">
        <v>98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42"/>
      <c r="O89" s="27" t="s">
        <v>12</v>
      </c>
    </row>
    <row r="90" spans="1:15" ht="18" customHeight="1">
      <c r="A90" s="6" t="s">
        <v>13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6"/>
      <c r="M90" s="7"/>
      <c r="N90" s="8" t="s">
        <v>0</v>
      </c>
      <c r="O90" s="27" t="s">
        <v>15</v>
      </c>
    </row>
    <row r="91" spans="1:15" ht="18" customHeight="1">
      <c r="A91" s="9" t="str">
        <f>A5</f>
        <v>平成24年</v>
      </c>
      <c r="B91" s="105" t="s">
        <v>17</v>
      </c>
      <c r="C91" s="105" t="s">
        <v>18</v>
      </c>
      <c r="D91" s="105" t="s">
        <v>19</v>
      </c>
      <c r="E91" s="105" t="s">
        <v>20</v>
      </c>
      <c r="F91" s="105" t="s">
        <v>21</v>
      </c>
      <c r="G91" s="105" t="s">
        <v>22</v>
      </c>
      <c r="H91" s="105" t="s">
        <v>23</v>
      </c>
      <c r="I91" s="105" t="s">
        <v>24</v>
      </c>
      <c r="J91" s="105" t="s">
        <v>25</v>
      </c>
      <c r="K91" s="105" t="s">
        <v>26</v>
      </c>
      <c r="L91" s="105" t="s">
        <v>27</v>
      </c>
      <c r="M91" s="105" t="s">
        <v>28</v>
      </c>
      <c r="N91" s="107" t="s">
        <v>1</v>
      </c>
      <c r="O91" s="14"/>
    </row>
    <row r="92" spans="1:15" ht="18" customHeight="1">
      <c r="A92" s="11"/>
      <c r="B92" s="112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8"/>
      <c r="O92" s="14"/>
    </row>
    <row r="93" spans="1:15" ht="18" customHeight="1">
      <c r="A93" s="102" t="s">
        <v>1</v>
      </c>
      <c r="B93" s="64">
        <v>3704.003</v>
      </c>
      <c r="C93" s="12">
        <v>7014.513</v>
      </c>
      <c r="D93" s="12">
        <v>7317.008</v>
      </c>
      <c r="E93" s="12">
        <v>6282.169</v>
      </c>
      <c r="F93" s="12">
        <v>3520.373</v>
      </c>
      <c r="G93" s="12">
        <v>1481.455</v>
      </c>
      <c r="H93" s="18">
        <v>1360.91</v>
      </c>
      <c r="I93" s="12">
        <v>636.395</v>
      </c>
      <c r="J93" s="12">
        <v>538.58</v>
      </c>
      <c r="K93" s="12">
        <v>370.83</v>
      </c>
      <c r="L93" s="18">
        <v>465.735</v>
      </c>
      <c r="M93" s="18">
        <v>1272.16</v>
      </c>
      <c r="N93" s="13">
        <f>SUM(B93:M93)</f>
        <v>33964.13100000001</v>
      </c>
      <c r="O93" s="14"/>
    </row>
    <row r="94" spans="1:15" ht="18" customHeight="1">
      <c r="A94" s="103"/>
      <c r="B94" s="17">
        <f>B93/B93*100</f>
        <v>100</v>
      </c>
      <c r="C94" s="17">
        <f aca="true" t="shared" si="33" ref="C94:N94">C93/C93*100</f>
        <v>100</v>
      </c>
      <c r="D94" s="17">
        <f t="shared" si="33"/>
        <v>100</v>
      </c>
      <c r="E94" s="17">
        <f t="shared" si="33"/>
        <v>100</v>
      </c>
      <c r="F94" s="17">
        <f t="shared" si="33"/>
        <v>100</v>
      </c>
      <c r="G94" s="17">
        <f t="shared" si="33"/>
        <v>100</v>
      </c>
      <c r="H94" s="17">
        <f t="shared" si="33"/>
        <v>100</v>
      </c>
      <c r="I94" s="17">
        <f t="shared" si="33"/>
        <v>100</v>
      </c>
      <c r="J94" s="17">
        <f t="shared" si="33"/>
        <v>100</v>
      </c>
      <c r="K94" s="17">
        <f t="shared" si="33"/>
        <v>100</v>
      </c>
      <c r="L94" s="17">
        <f t="shared" si="33"/>
        <v>100</v>
      </c>
      <c r="M94" s="17">
        <f t="shared" si="33"/>
        <v>100</v>
      </c>
      <c r="N94" s="16">
        <f t="shared" si="33"/>
        <v>100</v>
      </c>
      <c r="O94" s="14"/>
    </row>
    <row r="95" spans="1:15" ht="18" customHeight="1">
      <c r="A95" s="104" t="s">
        <v>7</v>
      </c>
      <c r="B95" s="12">
        <v>2958.61</v>
      </c>
      <c r="C95" s="12">
        <v>5445.1</v>
      </c>
      <c r="D95" s="12">
        <v>6354.885</v>
      </c>
      <c r="E95" s="12">
        <v>5041.695</v>
      </c>
      <c r="F95" s="12">
        <v>3219.081</v>
      </c>
      <c r="G95" s="12">
        <v>1456.665</v>
      </c>
      <c r="H95" s="18">
        <v>1357.31</v>
      </c>
      <c r="I95" s="12">
        <v>636.395</v>
      </c>
      <c r="J95" s="12">
        <v>538.58</v>
      </c>
      <c r="K95" s="12">
        <v>370.83</v>
      </c>
      <c r="L95" s="18">
        <v>465.735</v>
      </c>
      <c r="M95" s="18">
        <v>1255.36</v>
      </c>
      <c r="N95" s="13">
        <f>SUM(B95:M95)</f>
        <v>29100.246000000006</v>
      </c>
      <c r="O95" s="14"/>
    </row>
    <row r="96" spans="1:15" ht="18" customHeight="1">
      <c r="A96" s="103"/>
      <c r="B96" s="17">
        <f>B95/B93*100</f>
        <v>79.87601521921015</v>
      </c>
      <c r="C96" s="17">
        <f aca="true" t="shared" si="34" ref="C96:N96">C95/C93*100</f>
        <v>77.6262015623893</v>
      </c>
      <c r="D96" s="17">
        <f>D95/D93*100</f>
        <v>86.8508685517359</v>
      </c>
      <c r="E96" s="17">
        <f t="shared" si="34"/>
        <v>80.25404919861276</v>
      </c>
      <c r="F96" s="17">
        <f t="shared" si="34"/>
        <v>91.44147509369036</v>
      </c>
      <c r="G96" s="17">
        <f t="shared" si="34"/>
        <v>98.32664508878096</v>
      </c>
      <c r="H96" s="30">
        <f t="shared" si="34"/>
        <v>99.73547111858976</v>
      </c>
      <c r="I96" s="30">
        <f t="shared" si="34"/>
        <v>100</v>
      </c>
      <c r="J96" s="30">
        <f t="shared" si="34"/>
        <v>100</v>
      </c>
      <c r="K96" s="30">
        <f t="shared" si="34"/>
        <v>100</v>
      </c>
      <c r="L96" s="17">
        <f t="shared" si="34"/>
        <v>100</v>
      </c>
      <c r="M96" s="17">
        <f t="shared" si="34"/>
        <v>98.67941139479309</v>
      </c>
      <c r="N96" s="16">
        <f t="shared" si="34"/>
        <v>85.67934801570516</v>
      </c>
      <c r="O96" s="14"/>
    </row>
    <row r="97" spans="1:15" ht="18" customHeight="1">
      <c r="A97" s="102" t="s">
        <v>9</v>
      </c>
      <c r="B97" s="29">
        <v>121.026</v>
      </c>
      <c r="C97" s="29">
        <v>141.96</v>
      </c>
      <c r="D97" s="29">
        <v>390.215</v>
      </c>
      <c r="E97" s="29">
        <v>519.291</v>
      </c>
      <c r="F97" s="29">
        <v>145.068</v>
      </c>
      <c r="G97" s="29">
        <v>20.79</v>
      </c>
      <c r="H97" s="25">
        <v>0</v>
      </c>
      <c r="I97" s="25">
        <v>0</v>
      </c>
      <c r="J97" s="25">
        <v>0</v>
      </c>
      <c r="K97" s="25">
        <v>0</v>
      </c>
      <c r="L97" s="28">
        <v>0</v>
      </c>
      <c r="M97" s="28">
        <v>0</v>
      </c>
      <c r="N97" s="13">
        <f>SUM(B97:M97)</f>
        <v>1338.3500000000001</v>
      </c>
      <c r="O97" s="14"/>
    </row>
    <row r="98" spans="1:15" ht="18" customHeight="1">
      <c r="A98" s="103"/>
      <c r="B98" s="30">
        <f>B97/B93*100</f>
        <v>3.2674379583385864</v>
      </c>
      <c r="C98" s="30">
        <f>C97/C93*100</f>
        <v>2.0238040759208804</v>
      </c>
      <c r="D98" s="30">
        <f>D97/D93*100</f>
        <v>5.332985832460481</v>
      </c>
      <c r="E98" s="30">
        <f aca="true" t="shared" si="35" ref="E98:L98">E97/E93*100</f>
        <v>8.26611000117953</v>
      </c>
      <c r="F98" s="30">
        <f t="shared" si="35"/>
        <v>4.12081333426884</v>
      </c>
      <c r="G98" s="30">
        <f t="shared" si="35"/>
        <v>1.4033500848827671</v>
      </c>
      <c r="H98" s="30">
        <f t="shared" si="35"/>
        <v>0</v>
      </c>
      <c r="I98" s="30">
        <f t="shared" si="35"/>
        <v>0</v>
      </c>
      <c r="J98" s="30">
        <f t="shared" si="35"/>
        <v>0</v>
      </c>
      <c r="K98" s="30">
        <f t="shared" si="35"/>
        <v>0</v>
      </c>
      <c r="L98" s="30">
        <f t="shared" si="35"/>
        <v>0</v>
      </c>
      <c r="M98" s="30">
        <f>M97/M93*100</f>
        <v>0</v>
      </c>
      <c r="N98" s="16">
        <f>N97/N93*100</f>
        <v>3.9404806205699763</v>
      </c>
      <c r="O98" s="14"/>
    </row>
    <row r="99" spans="1:15" ht="18" customHeight="1">
      <c r="A99" s="102" t="s">
        <v>10</v>
      </c>
      <c r="B99" s="44">
        <v>619.245</v>
      </c>
      <c r="C99" s="65">
        <v>1424.913</v>
      </c>
      <c r="D99" s="65">
        <v>569.368</v>
      </c>
      <c r="E99" s="65">
        <v>721.183</v>
      </c>
      <c r="F99" s="65">
        <v>135.045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16.8</v>
      </c>
      <c r="N99" s="13">
        <f>SUM(B99:M99)</f>
        <v>3486.554</v>
      </c>
      <c r="O99" s="14"/>
    </row>
    <row r="100" spans="1:15" ht="18" customHeight="1">
      <c r="A100" s="103"/>
      <c r="B100" s="30">
        <f>B99/B93*100</f>
        <v>16.718263997086392</v>
      </c>
      <c r="C100" s="30">
        <f>C99/C93*100</f>
        <v>20.313783722405248</v>
      </c>
      <c r="D100" s="30">
        <f>D99/D93*100</f>
        <v>7.781431973287443</v>
      </c>
      <c r="E100" s="30">
        <f aca="true" t="shared" si="36" ref="E100:M100">E99/E93*100</f>
        <v>11.4798408002077</v>
      </c>
      <c r="F100" s="30">
        <f t="shared" si="36"/>
        <v>3.836099186080565</v>
      </c>
      <c r="G100" s="30">
        <f t="shared" si="36"/>
        <v>0</v>
      </c>
      <c r="H100" s="30">
        <f t="shared" si="36"/>
        <v>0</v>
      </c>
      <c r="I100" s="30">
        <f t="shared" si="36"/>
        <v>0</v>
      </c>
      <c r="J100" s="30">
        <f t="shared" si="36"/>
        <v>0</v>
      </c>
      <c r="K100" s="30">
        <f t="shared" si="36"/>
        <v>0</v>
      </c>
      <c r="L100" s="30">
        <f t="shared" si="36"/>
        <v>0</v>
      </c>
      <c r="M100" s="30">
        <f t="shared" si="36"/>
        <v>1.3205886052068923</v>
      </c>
      <c r="N100" s="16">
        <f>N99/N93*100</f>
        <v>10.265400283610964</v>
      </c>
      <c r="O100" s="14"/>
    </row>
    <row r="101" spans="1:15" ht="18" customHeight="1">
      <c r="A101" s="102" t="s">
        <v>56</v>
      </c>
      <c r="B101" s="25">
        <v>0</v>
      </c>
      <c r="C101" s="25">
        <v>0</v>
      </c>
      <c r="D101" s="25">
        <v>0</v>
      </c>
      <c r="E101" s="25">
        <v>0</v>
      </c>
      <c r="F101" s="66">
        <v>4.388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13">
        <f>SUM(B101:M101)</f>
        <v>4.388</v>
      </c>
      <c r="O101" s="14"/>
    </row>
    <row r="102" spans="1:15" ht="18" customHeight="1">
      <c r="A102" s="103"/>
      <c r="B102" s="30">
        <f>B101/B93*100</f>
        <v>0</v>
      </c>
      <c r="C102" s="30">
        <f aca="true" t="shared" si="37" ref="C102:M102">C101/C93*100</f>
        <v>0</v>
      </c>
      <c r="D102" s="30">
        <f t="shared" si="37"/>
        <v>0</v>
      </c>
      <c r="E102" s="30">
        <f t="shared" si="37"/>
        <v>0</v>
      </c>
      <c r="F102" s="30">
        <f t="shared" si="37"/>
        <v>0.1246458826948167</v>
      </c>
      <c r="G102" s="30">
        <f t="shared" si="37"/>
        <v>0</v>
      </c>
      <c r="H102" s="30">
        <f t="shared" si="37"/>
        <v>0</v>
      </c>
      <c r="I102" s="30">
        <f t="shared" si="37"/>
        <v>0</v>
      </c>
      <c r="J102" s="30">
        <f t="shared" si="37"/>
        <v>0</v>
      </c>
      <c r="K102" s="30">
        <f t="shared" si="37"/>
        <v>0</v>
      </c>
      <c r="L102" s="30">
        <f t="shared" si="37"/>
        <v>0</v>
      </c>
      <c r="M102" s="30">
        <f t="shared" si="37"/>
        <v>0</v>
      </c>
      <c r="N102" s="16">
        <f>N101/N93*100</f>
        <v>0.012919512058176902</v>
      </c>
      <c r="O102" s="14"/>
    </row>
    <row r="103" spans="1:15" ht="17.25" customHeight="1">
      <c r="A103" s="104" t="s">
        <v>31</v>
      </c>
      <c r="B103" s="25">
        <v>5.122</v>
      </c>
      <c r="C103" s="25">
        <v>2.54</v>
      </c>
      <c r="D103" s="25">
        <v>2.54</v>
      </c>
      <c r="E103" s="67">
        <v>0</v>
      </c>
      <c r="F103" s="67">
        <v>16.791</v>
      </c>
      <c r="G103" s="67">
        <v>4</v>
      </c>
      <c r="H103" s="25">
        <v>3.6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13">
        <f>SUM(B103:M103)</f>
        <v>34.593</v>
      </c>
      <c r="O103" s="14"/>
    </row>
    <row r="104" spans="1:15" ht="17.25">
      <c r="A104" s="103"/>
      <c r="B104" s="15">
        <f>B103/B93*100</f>
        <v>0.13828282536488226</v>
      </c>
      <c r="C104" s="15">
        <f aca="true" t="shared" si="38" ref="C104:M104">C103/C93*100</f>
        <v>0.03621063928458041</v>
      </c>
      <c r="D104" s="15">
        <f t="shared" si="38"/>
        <v>0.034713642516176015</v>
      </c>
      <c r="E104" s="15">
        <f t="shared" si="38"/>
        <v>0</v>
      </c>
      <c r="F104" s="15">
        <f t="shared" si="38"/>
        <v>0.476966503265421</v>
      </c>
      <c r="G104" s="15">
        <f t="shared" si="38"/>
        <v>0.27000482633627076</v>
      </c>
      <c r="H104" s="15">
        <f t="shared" si="38"/>
        <v>0.26452888141023284</v>
      </c>
      <c r="I104" s="15">
        <f t="shared" si="38"/>
        <v>0</v>
      </c>
      <c r="J104" s="15">
        <f t="shared" si="38"/>
        <v>0</v>
      </c>
      <c r="K104" s="15">
        <f t="shared" si="38"/>
        <v>0</v>
      </c>
      <c r="L104" s="15">
        <f t="shared" si="38"/>
        <v>0</v>
      </c>
      <c r="M104" s="15">
        <f t="shared" si="38"/>
        <v>0</v>
      </c>
      <c r="N104" s="16">
        <f>N103/N93*100</f>
        <v>0.10185156805572324</v>
      </c>
      <c r="O104" s="14"/>
    </row>
    <row r="105" spans="1:15" ht="17.25">
      <c r="A105" s="48"/>
      <c r="B105" s="37"/>
      <c r="C105" s="49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42"/>
      <c r="O105" s="27" t="s">
        <v>15</v>
      </c>
    </row>
    <row r="106" spans="1:15" ht="17.2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27" t="s">
        <v>12</v>
      </c>
    </row>
    <row r="107" spans="1:15" ht="18" customHeight="1">
      <c r="A107" s="5" t="s">
        <v>62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27" t="s">
        <v>15</v>
      </c>
    </row>
    <row r="108" spans="1:15" ht="18" customHeight="1">
      <c r="A108" s="6" t="s">
        <v>32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6"/>
      <c r="M108" s="7"/>
      <c r="N108" s="8" t="s">
        <v>0</v>
      </c>
      <c r="O108" s="27" t="s">
        <v>12</v>
      </c>
    </row>
    <row r="109" spans="1:15" ht="18" customHeight="1">
      <c r="A109" s="9" t="str">
        <f>A5</f>
        <v>平成24年</v>
      </c>
      <c r="B109" s="105" t="s">
        <v>17</v>
      </c>
      <c r="C109" s="105" t="s">
        <v>18</v>
      </c>
      <c r="D109" s="105" t="s">
        <v>19</v>
      </c>
      <c r="E109" s="105" t="s">
        <v>20</v>
      </c>
      <c r="F109" s="105" t="s">
        <v>21</v>
      </c>
      <c r="G109" s="105" t="s">
        <v>22</v>
      </c>
      <c r="H109" s="105" t="s">
        <v>23</v>
      </c>
      <c r="I109" s="105" t="s">
        <v>24</v>
      </c>
      <c r="J109" s="105" t="s">
        <v>25</v>
      </c>
      <c r="K109" s="105" t="s">
        <v>26</v>
      </c>
      <c r="L109" s="105" t="s">
        <v>27</v>
      </c>
      <c r="M109" s="105" t="s">
        <v>28</v>
      </c>
      <c r="N109" s="107" t="s">
        <v>1</v>
      </c>
      <c r="O109" s="14"/>
    </row>
    <row r="110" spans="1:15" ht="18" customHeight="1">
      <c r="A110" s="11"/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8"/>
      <c r="O110" s="14"/>
    </row>
    <row r="111" spans="1:15" ht="18" customHeight="1">
      <c r="A111" s="102" t="s">
        <v>1</v>
      </c>
      <c r="B111" s="12">
        <v>3399.747</v>
      </c>
      <c r="C111" s="12">
        <v>5529.587</v>
      </c>
      <c r="D111" s="12">
        <v>4209.914</v>
      </c>
      <c r="E111" s="12">
        <v>4974.658</v>
      </c>
      <c r="F111" s="12">
        <v>5031.744</v>
      </c>
      <c r="G111" s="12">
        <v>4289.589</v>
      </c>
      <c r="H111" s="12">
        <v>3480.013</v>
      </c>
      <c r="I111" s="12">
        <v>3544.389</v>
      </c>
      <c r="J111" s="12">
        <v>3888.84</v>
      </c>
      <c r="K111" s="12">
        <v>4755.166</v>
      </c>
      <c r="L111" s="12">
        <v>2504.942</v>
      </c>
      <c r="M111" s="12">
        <v>4126.878</v>
      </c>
      <c r="N111" s="13">
        <f>SUM(B111:M111)</f>
        <v>49735.467</v>
      </c>
      <c r="O111" s="14"/>
    </row>
    <row r="112" spans="1:15" ht="18" customHeight="1">
      <c r="A112" s="103"/>
      <c r="B112" s="15">
        <f>B111/B111*100</f>
        <v>100</v>
      </c>
      <c r="C112" s="15">
        <f aca="true" t="shared" si="39" ref="C112:N112">C111/C111*100</f>
        <v>100</v>
      </c>
      <c r="D112" s="15">
        <f t="shared" si="39"/>
        <v>100</v>
      </c>
      <c r="E112" s="15">
        <f t="shared" si="39"/>
        <v>100</v>
      </c>
      <c r="F112" s="15">
        <f t="shared" si="39"/>
        <v>100</v>
      </c>
      <c r="G112" s="15">
        <f t="shared" si="39"/>
        <v>100</v>
      </c>
      <c r="H112" s="17">
        <f t="shared" si="39"/>
        <v>100</v>
      </c>
      <c r="I112" s="17">
        <f t="shared" si="39"/>
        <v>100</v>
      </c>
      <c r="J112" s="17">
        <f t="shared" si="39"/>
        <v>100</v>
      </c>
      <c r="K112" s="17">
        <f t="shared" si="39"/>
        <v>100</v>
      </c>
      <c r="L112" s="17">
        <f t="shared" si="39"/>
        <v>100</v>
      </c>
      <c r="M112" s="17">
        <f t="shared" si="39"/>
        <v>100</v>
      </c>
      <c r="N112" s="16">
        <f t="shared" si="39"/>
        <v>100</v>
      </c>
      <c r="O112" s="14"/>
    </row>
    <row r="113" spans="1:15" ht="18" customHeight="1">
      <c r="A113" s="102" t="s">
        <v>52</v>
      </c>
      <c r="B113" s="23">
        <v>2506.011</v>
      </c>
      <c r="C113" s="23">
        <v>4450.047</v>
      </c>
      <c r="D113" s="23">
        <v>3592.914</v>
      </c>
      <c r="E113" s="23">
        <v>4889.318</v>
      </c>
      <c r="F113" s="23">
        <v>5031.744</v>
      </c>
      <c r="G113" s="23">
        <v>4289.589</v>
      </c>
      <c r="H113" s="12">
        <v>3452.813</v>
      </c>
      <c r="I113" s="12">
        <v>3320.999</v>
      </c>
      <c r="J113" s="12">
        <v>3655.42</v>
      </c>
      <c r="K113" s="12">
        <v>4419.566</v>
      </c>
      <c r="L113" s="12">
        <v>2206.792</v>
      </c>
      <c r="M113" s="12">
        <v>3274.479</v>
      </c>
      <c r="N113" s="13">
        <f>SUM(B113:M113)</f>
        <v>45089.692</v>
      </c>
      <c r="O113" s="14"/>
    </row>
    <row r="114" spans="1:15" ht="18" customHeight="1">
      <c r="A114" s="103"/>
      <c r="B114" s="15">
        <f>B113/B111*100</f>
        <v>73.71169089935222</v>
      </c>
      <c r="C114" s="15">
        <f aca="true" t="shared" si="40" ref="C114:N114">C113/C111*100</f>
        <v>80.47702296753808</v>
      </c>
      <c r="D114" s="15">
        <f t="shared" si="40"/>
        <v>85.34411866845737</v>
      </c>
      <c r="E114" s="15">
        <f t="shared" si="40"/>
        <v>98.28450518608514</v>
      </c>
      <c r="F114" s="15">
        <f t="shared" si="40"/>
        <v>100</v>
      </c>
      <c r="G114" s="15">
        <f t="shared" si="40"/>
        <v>100</v>
      </c>
      <c r="H114" s="30">
        <f t="shared" si="40"/>
        <v>99.21839372439126</v>
      </c>
      <c r="I114" s="30">
        <f t="shared" si="40"/>
        <v>93.69736222519592</v>
      </c>
      <c r="J114" s="30">
        <f t="shared" si="40"/>
        <v>93.99769597103507</v>
      </c>
      <c r="K114" s="30">
        <f t="shared" si="40"/>
        <v>92.94241252566155</v>
      </c>
      <c r="L114" s="30">
        <f t="shared" si="40"/>
        <v>88.09752880505816</v>
      </c>
      <c r="M114" s="30">
        <f t="shared" si="40"/>
        <v>79.34518539195975</v>
      </c>
      <c r="N114" s="16">
        <f t="shared" si="40"/>
        <v>90.65903010421115</v>
      </c>
      <c r="O114" s="14"/>
    </row>
    <row r="115" spans="1:15" ht="18" customHeight="1">
      <c r="A115" s="102" t="s">
        <v>76</v>
      </c>
      <c r="B115" s="25">
        <v>893.736</v>
      </c>
      <c r="C115" s="25">
        <v>1062.42</v>
      </c>
      <c r="D115" s="25">
        <v>611.88</v>
      </c>
      <c r="E115" s="25">
        <v>85.34</v>
      </c>
      <c r="F115" s="25">
        <v>0</v>
      </c>
      <c r="G115" s="25">
        <v>0</v>
      </c>
      <c r="H115" s="25">
        <v>27.2</v>
      </c>
      <c r="I115" s="25">
        <v>223.39</v>
      </c>
      <c r="J115" s="25">
        <v>233.42</v>
      </c>
      <c r="K115" s="25">
        <v>335.6</v>
      </c>
      <c r="L115" s="25">
        <v>298.15</v>
      </c>
      <c r="M115" s="25">
        <v>791.384</v>
      </c>
      <c r="N115" s="13">
        <f>SUM(B115:M115)</f>
        <v>4562.52</v>
      </c>
      <c r="O115" s="14" t="s">
        <v>14</v>
      </c>
    </row>
    <row r="116" spans="1:15" s="69" customFormat="1" ht="18" customHeight="1">
      <c r="A116" s="103"/>
      <c r="B116" s="15">
        <f>B115/B111*100</f>
        <v>26.288309100647783</v>
      </c>
      <c r="C116" s="15">
        <f aca="true" t="shared" si="41" ref="C116:N116">C115/C111*100</f>
        <v>19.213369823098905</v>
      </c>
      <c r="D116" s="15">
        <f t="shared" si="41"/>
        <v>14.534263645290618</v>
      </c>
      <c r="E116" s="15">
        <f t="shared" si="41"/>
        <v>1.715494813914846</v>
      </c>
      <c r="F116" s="15">
        <f t="shared" si="41"/>
        <v>0</v>
      </c>
      <c r="G116" s="15">
        <f t="shared" si="41"/>
        <v>0</v>
      </c>
      <c r="H116" s="15">
        <f t="shared" si="41"/>
        <v>0.7816062756087405</v>
      </c>
      <c r="I116" s="15">
        <f t="shared" si="41"/>
        <v>6.3026377748040625</v>
      </c>
      <c r="J116" s="15">
        <f t="shared" si="41"/>
        <v>6.002304028964935</v>
      </c>
      <c r="K116" s="15">
        <f t="shared" si="41"/>
        <v>7.057587474338435</v>
      </c>
      <c r="L116" s="15">
        <f t="shared" si="41"/>
        <v>11.902471194941839</v>
      </c>
      <c r="M116" s="15">
        <f t="shared" si="41"/>
        <v>19.17633620378407</v>
      </c>
      <c r="N116" s="15">
        <f t="shared" si="41"/>
        <v>9.173574262407149</v>
      </c>
      <c r="O116" s="68" t="s">
        <v>12</v>
      </c>
    </row>
    <row r="117" spans="1:15" ht="18" customHeight="1">
      <c r="A117" s="102" t="s">
        <v>55</v>
      </c>
      <c r="B117" s="25">
        <v>0</v>
      </c>
      <c r="C117" s="25">
        <v>0</v>
      </c>
      <c r="D117" s="70">
        <v>0</v>
      </c>
      <c r="E117" s="71">
        <v>0</v>
      </c>
      <c r="F117" s="71">
        <v>0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61.015</v>
      </c>
      <c r="N117" s="13">
        <f>SUM(B117:M117)</f>
        <v>61.015</v>
      </c>
      <c r="O117" s="14"/>
    </row>
    <row r="118" spans="1:15" ht="18" customHeight="1">
      <c r="A118" s="103"/>
      <c r="B118" s="15">
        <f>B117/B111*100</f>
        <v>0</v>
      </c>
      <c r="C118" s="15">
        <f aca="true" t="shared" si="42" ref="C118:N118">C117/C111*100</f>
        <v>0</v>
      </c>
      <c r="D118" s="15">
        <f t="shared" si="42"/>
        <v>0</v>
      </c>
      <c r="E118" s="15">
        <f t="shared" si="42"/>
        <v>0</v>
      </c>
      <c r="F118" s="15">
        <f t="shared" si="42"/>
        <v>0</v>
      </c>
      <c r="G118" s="15">
        <f t="shared" si="42"/>
        <v>0</v>
      </c>
      <c r="H118" s="15">
        <f t="shared" si="42"/>
        <v>0</v>
      </c>
      <c r="I118" s="15">
        <f t="shared" si="42"/>
        <v>0</v>
      </c>
      <c r="J118" s="15">
        <f t="shared" si="42"/>
        <v>0</v>
      </c>
      <c r="K118" s="15">
        <f t="shared" si="42"/>
        <v>0</v>
      </c>
      <c r="L118" s="15">
        <f t="shared" si="42"/>
        <v>0</v>
      </c>
      <c r="M118" s="15">
        <f t="shared" si="42"/>
        <v>1.4784784042561958</v>
      </c>
      <c r="N118" s="15">
        <f t="shared" si="42"/>
        <v>0.12267905315938826</v>
      </c>
      <c r="O118" s="14"/>
    </row>
    <row r="119" spans="1:15" ht="18" customHeight="1">
      <c r="A119" s="104" t="s">
        <v>9</v>
      </c>
      <c r="B119" s="25">
        <v>0</v>
      </c>
      <c r="C119" s="25">
        <v>17.12</v>
      </c>
      <c r="D119" s="70">
        <v>5.12</v>
      </c>
      <c r="E119" s="71">
        <v>0</v>
      </c>
      <c r="F119" s="71">
        <v>0</v>
      </c>
      <c r="G119" s="25">
        <v>0</v>
      </c>
      <c r="H119" s="25">
        <v>0</v>
      </c>
      <c r="I119" s="25">
        <v>0</v>
      </c>
      <c r="J119" s="25">
        <v>0</v>
      </c>
      <c r="K119" s="40">
        <v>0</v>
      </c>
      <c r="L119" s="25">
        <v>0</v>
      </c>
      <c r="M119" s="25">
        <v>0</v>
      </c>
      <c r="N119" s="13">
        <f>SUM(B119:M119)</f>
        <v>22.240000000000002</v>
      </c>
      <c r="O119" s="14"/>
    </row>
    <row r="120" spans="1:15" ht="18" customHeight="1">
      <c r="A120" s="103"/>
      <c r="B120" s="15">
        <f>B119/B111*100</f>
        <v>0</v>
      </c>
      <c r="C120" s="15">
        <f aca="true" t="shared" si="43" ref="C120:N120">C119/C111*100</f>
        <v>0.3096072093630139</v>
      </c>
      <c r="D120" s="15">
        <f t="shared" si="43"/>
        <v>0.12161768625202321</v>
      </c>
      <c r="E120" s="15">
        <f t="shared" si="43"/>
        <v>0</v>
      </c>
      <c r="F120" s="15">
        <f t="shared" si="43"/>
        <v>0</v>
      </c>
      <c r="G120" s="15">
        <f t="shared" si="43"/>
        <v>0</v>
      </c>
      <c r="H120" s="15">
        <f t="shared" si="43"/>
        <v>0</v>
      </c>
      <c r="I120" s="15">
        <f t="shared" si="43"/>
        <v>0</v>
      </c>
      <c r="J120" s="15">
        <f t="shared" si="43"/>
        <v>0</v>
      </c>
      <c r="K120" s="15">
        <f t="shared" si="43"/>
        <v>0</v>
      </c>
      <c r="L120" s="15">
        <f t="shared" si="43"/>
        <v>0</v>
      </c>
      <c r="M120" s="15">
        <f t="shared" si="43"/>
        <v>0</v>
      </c>
      <c r="N120" s="15">
        <f t="shared" si="43"/>
        <v>0.044716580222319016</v>
      </c>
      <c r="O120" s="14"/>
    </row>
    <row r="121" spans="1:15" ht="18" customHeight="1">
      <c r="A121" s="102"/>
      <c r="B121" s="25"/>
      <c r="C121" s="25"/>
      <c r="D121" s="25"/>
      <c r="E121" s="67"/>
      <c r="F121" s="67"/>
      <c r="G121" s="25"/>
      <c r="H121" s="25"/>
      <c r="I121" s="25"/>
      <c r="J121" s="25"/>
      <c r="K121" s="25"/>
      <c r="L121" s="25"/>
      <c r="M121" s="25"/>
      <c r="N121" s="13"/>
      <c r="O121" s="14" t="s">
        <v>14</v>
      </c>
    </row>
    <row r="122" spans="1:15" s="69" customFormat="1" ht="18" customHeight="1">
      <c r="A122" s="103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16"/>
      <c r="O122" s="68" t="s">
        <v>12</v>
      </c>
    </row>
    <row r="123" spans="1:15" ht="17.25">
      <c r="A123" s="104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72"/>
      <c r="O123" s="27"/>
    </row>
    <row r="124" spans="1:15" ht="17.25">
      <c r="A124" s="103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4"/>
      <c r="O124" s="27"/>
    </row>
    <row r="125" spans="1:15" ht="17.25">
      <c r="A125" s="41" t="s">
        <v>72</v>
      </c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27"/>
    </row>
    <row r="126" spans="1:15" ht="17.25">
      <c r="A126" s="41" t="s">
        <v>11</v>
      </c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27" t="s">
        <v>15</v>
      </c>
    </row>
    <row r="127" spans="1:15" ht="17.25">
      <c r="A127" s="41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27" t="s">
        <v>15</v>
      </c>
    </row>
    <row r="128" spans="1:15" ht="18" customHeight="1">
      <c r="A128" s="5" t="s">
        <v>53</v>
      </c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42"/>
      <c r="O128" s="27" t="s">
        <v>12</v>
      </c>
    </row>
    <row r="129" spans="1:15" ht="18" customHeight="1">
      <c r="A129" s="6" t="s">
        <v>35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6"/>
      <c r="M129" s="7"/>
      <c r="N129" s="8" t="s">
        <v>0</v>
      </c>
      <c r="O129" s="27" t="s">
        <v>15</v>
      </c>
    </row>
    <row r="130" spans="1:15" ht="18" customHeight="1">
      <c r="A130" s="9" t="str">
        <f>A5</f>
        <v>平成24年</v>
      </c>
      <c r="B130" s="105" t="s">
        <v>17</v>
      </c>
      <c r="C130" s="105" t="s">
        <v>18</v>
      </c>
      <c r="D130" s="105" t="s">
        <v>19</v>
      </c>
      <c r="E130" s="105" t="s">
        <v>20</v>
      </c>
      <c r="F130" s="105" t="s">
        <v>21</v>
      </c>
      <c r="G130" s="105" t="s">
        <v>22</v>
      </c>
      <c r="H130" s="105" t="s">
        <v>23</v>
      </c>
      <c r="I130" s="105" t="s">
        <v>24</v>
      </c>
      <c r="J130" s="105" t="s">
        <v>25</v>
      </c>
      <c r="K130" s="105" t="s">
        <v>26</v>
      </c>
      <c r="L130" s="105" t="s">
        <v>27</v>
      </c>
      <c r="M130" s="105" t="s">
        <v>28</v>
      </c>
      <c r="N130" s="107" t="s">
        <v>1</v>
      </c>
      <c r="O130" s="14"/>
    </row>
    <row r="131" spans="1:15" ht="18" customHeight="1">
      <c r="A131" s="11"/>
      <c r="B131" s="106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8"/>
      <c r="O131" s="14"/>
    </row>
    <row r="132" spans="1:15" ht="18" customHeight="1">
      <c r="A132" s="102" t="s">
        <v>1</v>
      </c>
      <c r="B132" s="12">
        <v>4057.008</v>
      </c>
      <c r="C132" s="12">
        <v>3505.142</v>
      </c>
      <c r="D132" s="12">
        <v>4254.06</v>
      </c>
      <c r="E132" s="12">
        <v>4651.85</v>
      </c>
      <c r="F132" s="12">
        <v>3050.644</v>
      </c>
      <c r="G132" s="12">
        <v>3190.05</v>
      </c>
      <c r="H132" s="12">
        <v>4888.02</v>
      </c>
      <c r="I132" s="12">
        <v>3369.32</v>
      </c>
      <c r="J132" s="12">
        <v>3779.84</v>
      </c>
      <c r="K132" s="12">
        <v>5287.564</v>
      </c>
      <c r="L132" s="12">
        <v>4137.34</v>
      </c>
      <c r="M132" s="12">
        <v>4036.73</v>
      </c>
      <c r="N132" s="13">
        <f>SUM(B132:M132)</f>
        <v>48207.56799999999</v>
      </c>
      <c r="O132" s="14"/>
    </row>
    <row r="133" spans="1:15" ht="18" customHeight="1">
      <c r="A133" s="103"/>
      <c r="B133" s="17">
        <f aca="true" t="shared" si="44" ref="B133:G133">B132/B132*100</f>
        <v>100</v>
      </c>
      <c r="C133" s="17">
        <f t="shared" si="44"/>
        <v>100</v>
      </c>
      <c r="D133" s="17">
        <f t="shared" si="44"/>
        <v>100</v>
      </c>
      <c r="E133" s="17">
        <f t="shared" si="44"/>
        <v>100</v>
      </c>
      <c r="F133" s="17">
        <f t="shared" si="44"/>
        <v>100</v>
      </c>
      <c r="G133" s="17">
        <f t="shared" si="44"/>
        <v>100</v>
      </c>
      <c r="H133" s="30">
        <f aca="true" t="shared" si="45" ref="H133:N133">H132/H132*100</f>
        <v>100</v>
      </c>
      <c r="I133" s="17">
        <f t="shared" si="45"/>
        <v>100</v>
      </c>
      <c r="J133" s="17">
        <f t="shared" si="45"/>
        <v>100</v>
      </c>
      <c r="K133" s="17">
        <f t="shared" si="45"/>
        <v>100</v>
      </c>
      <c r="L133" s="17">
        <f t="shared" si="45"/>
        <v>100</v>
      </c>
      <c r="M133" s="17">
        <f t="shared" si="45"/>
        <v>100</v>
      </c>
      <c r="N133" s="16">
        <f t="shared" si="45"/>
        <v>100</v>
      </c>
      <c r="O133" s="14"/>
    </row>
    <row r="134" spans="1:15" ht="18" customHeight="1">
      <c r="A134" s="104" t="s">
        <v>7</v>
      </c>
      <c r="B134" s="12">
        <v>4035.798</v>
      </c>
      <c r="C134" s="12">
        <v>3483.822</v>
      </c>
      <c r="D134" s="12">
        <v>4069.31</v>
      </c>
      <c r="E134" s="12">
        <v>4096.51</v>
      </c>
      <c r="F134" s="18">
        <v>2157.054</v>
      </c>
      <c r="G134" s="12">
        <v>2618.65</v>
      </c>
      <c r="H134" s="64">
        <v>4683.14</v>
      </c>
      <c r="I134" s="12">
        <v>3297.82</v>
      </c>
      <c r="J134" s="12">
        <v>3746.74</v>
      </c>
      <c r="K134" s="12">
        <v>5253.064</v>
      </c>
      <c r="L134" s="12">
        <v>4092.39</v>
      </c>
      <c r="M134" s="12">
        <v>3976.32</v>
      </c>
      <c r="N134" s="13">
        <f>SUM(B134:M134)</f>
        <v>45510.617999999995</v>
      </c>
      <c r="O134" s="14"/>
    </row>
    <row r="135" spans="1:15" ht="18" customHeight="1">
      <c r="A135" s="103"/>
      <c r="B135" s="30">
        <f aca="true" t="shared" si="46" ref="B135:G135">B134/B132*100</f>
        <v>99.47720093231268</v>
      </c>
      <c r="C135" s="17">
        <f t="shared" si="46"/>
        <v>99.39175074790123</v>
      </c>
      <c r="D135" s="17">
        <f t="shared" si="46"/>
        <v>95.65708993291115</v>
      </c>
      <c r="E135" s="17">
        <f t="shared" si="46"/>
        <v>88.06195384631921</v>
      </c>
      <c r="F135" s="17">
        <f t="shared" si="46"/>
        <v>70.70815211476659</v>
      </c>
      <c r="G135" s="17">
        <f t="shared" si="46"/>
        <v>82.08805504615914</v>
      </c>
      <c r="H135" s="30">
        <f aca="true" t="shared" si="47" ref="H135:M135">H134/H132*100</f>
        <v>95.80852778834785</v>
      </c>
      <c r="I135" s="30">
        <f t="shared" si="47"/>
        <v>97.87791008274667</v>
      </c>
      <c r="J135" s="30">
        <f t="shared" si="47"/>
        <v>99.12430155773788</v>
      </c>
      <c r="K135" s="30">
        <f t="shared" si="47"/>
        <v>99.34752562805859</v>
      </c>
      <c r="L135" s="30">
        <f t="shared" si="47"/>
        <v>98.91355315250861</v>
      </c>
      <c r="M135" s="30">
        <f t="shared" si="47"/>
        <v>98.50349168757882</v>
      </c>
      <c r="N135" s="16">
        <f>N134/N132*100</f>
        <v>94.40554644864059</v>
      </c>
      <c r="O135" s="14"/>
    </row>
    <row r="136" spans="1:15" ht="18" customHeight="1">
      <c r="A136" s="104" t="s">
        <v>9</v>
      </c>
      <c r="B136" s="44">
        <v>21.21</v>
      </c>
      <c r="C136" s="18">
        <v>21.32</v>
      </c>
      <c r="D136" s="18">
        <v>184.75</v>
      </c>
      <c r="E136" s="18">
        <v>555.34</v>
      </c>
      <c r="F136" s="18">
        <v>893.59</v>
      </c>
      <c r="G136" s="18">
        <v>571.4</v>
      </c>
      <c r="H136" s="44">
        <v>204.88</v>
      </c>
      <c r="I136" s="44">
        <v>71.5</v>
      </c>
      <c r="J136" s="44">
        <v>33.1</v>
      </c>
      <c r="K136" s="44">
        <v>34.5</v>
      </c>
      <c r="L136" s="44">
        <v>44.95</v>
      </c>
      <c r="M136" s="44">
        <v>60.41</v>
      </c>
      <c r="N136" s="75">
        <f>SUM(B136:M136)</f>
        <v>2696.95</v>
      </c>
      <c r="O136" s="14"/>
    </row>
    <row r="137" spans="1:15" ht="18" customHeight="1">
      <c r="A137" s="103"/>
      <c r="B137" s="30">
        <f aca="true" t="shared" si="48" ref="B137:G137">B136/B132*100</f>
        <v>0.5227990676873203</v>
      </c>
      <c r="C137" s="30">
        <f t="shared" si="48"/>
        <v>0.6082492520987738</v>
      </c>
      <c r="D137" s="30">
        <f t="shared" si="48"/>
        <v>4.342910067088851</v>
      </c>
      <c r="E137" s="30">
        <f t="shared" si="48"/>
        <v>11.938046153680794</v>
      </c>
      <c r="F137" s="30">
        <f t="shared" si="48"/>
        <v>29.29184788523342</v>
      </c>
      <c r="G137" s="30">
        <f t="shared" si="48"/>
        <v>17.911944953840848</v>
      </c>
      <c r="H137" s="30">
        <f aca="true" t="shared" si="49" ref="H137:M137">H136/H132*100</f>
        <v>4.191472211652162</v>
      </c>
      <c r="I137" s="30">
        <f t="shared" si="49"/>
        <v>2.1220899172533327</v>
      </c>
      <c r="J137" s="30">
        <f t="shared" si="49"/>
        <v>0.8756984422621064</v>
      </c>
      <c r="K137" s="30">
        <f t="shared" si="49"/>
        <v>0.6524743719414081</v>
      </c>
      <c r="L137" s="30">
        <f>L136/L132*100</f>
        <v>1.0864468474913835</v>
      </c>
      <c r="M137" s="30">
        <f t="shared" si="49"/>
        <v>1.4965083124211922</v>
      </c>
      <c r="N137" s="30">
        <f>N136/N132*100</f>
        <v>5.594453551359405</v>
      </c>
      <c r="O137" s="14"/>
    </row>
    <row r="138" spans="1:15" ht="18" customHeight="1">
      <c r="A138" s="104"/>
      <c r="B138" s="47"/>
      <c r="C138" s="76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13"/>
      <c r="O138" s="14"/>
    </row>
    <row r="139" spans="1:15" ht="18" customHeight="1">
      <c r="A139" s="10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16"/>
      <c r="O139" s="14"/>
    </row>
    <row r="140" spans="1:15" ht="18" customHeight="1">
      <c r="A140" s="104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13"/>
      <c r="O140" s="14"/>
    </row>
    <row r="141" spans="1:15" ht="18" customHeight="1">
      <c r="A141" s="103"/>
      <c r="B141" s="63"/>
      <c r="C141" s="63"/>
      <c r="D141" s="63"/>
      <c r="E141" s="63"/>
      <c r="F141" s="63"/>
      <c r="G141" s="63"/>
      <c r="H141" s="63"/>
      <c r="I141" s="63"/>
      <c r="J141" s="63"/>
      <c r="K141" s="77"/>
      <c r="L141" s="63"/>
      <c r="M141" s="63"/>
      <c r="N141" s="16"/>
      <c r="O141" s="14"/>
    </row>
    <row r="142" spans="1:15" ht="18" customHeight="1">
      <c r="A142" s="104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13"/>
      <c r="O142" s="14"/>
    </row>
    <row r="143" spans="1:15" ht="18" customHeight="1">
      <c r="A143" s="10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16"/>
      <c r="O143" s="14"/>
    </row>
    <row r="144" spans="1:15" ht="17.25">
      <c r="A144" s="104" t="s">
        <v>99</v>
      </c>
      <c r="B144" s="25" t="s">
        <v>100</v>
      </c>
      <c r="C144" s="25" t="s">
        <v>100</v>
      </c>
      <c r="D144" s="25" t="s">
        <v>100</v>
      </c>
      <c r="E144" s="25" t="s">
        <v>100</v>
      </c>
      <c r="F144" s="25" t="s">
        <v>100</v>
      </c>
      <c r="G144" s="25" t="s">
        <v>100</v>
      </c>
      <c r="H144" s="25" t="s">
        <v>100</v>
      </c>
      <c r="I144" s="25" t="s">
        <v>100</v>
      </c>
      <c r="J144" s="25" t="s">
        <v>100</v>
      </c>
      <c r="K144" s="25" t="s">
        <v>100</v>
      </c>
      <c r="L144" s="25" t="s">
        <v>100</v>
      </c>
      <c r="M144" s="25" t="s">
        <v>100</v>
      </c>
      <c r="N144" s="72" t="s">
        <v>100</v>
      </c>
      <c r="O144" s="27"/>
    </row>
    <row r="145" spans="1:15" ht="17.25">
      <c r="A145" s="103"/>
      <c r="B145" s="73" t="s">
        <v>100</v>
      </c>
      <c r="C145" s="73" t="s">
        <v>100</v>
      </c>
      <c r="D145" s="73" t="s">
        <v>100</v>
      </c>
      <c r="E145" s="73" t="s">
        <v>100</v>
      </c>
      <c r="F145" s="73" t="s">
        <v>100</v>
      </c>
      <c r="G145" s="73" t="s">
        <v>100</v>
      </c>
      <c r="H145" s="73" t="s">
        <v>100</v>
      </c>
      <c r="I145" s="73" t="s">
        <v>100</v>
      </c>
      <c r="J145" s="73" t="s">
        <v>100</v>
      </c>
      <c r="K145" s="73" t="s">
        <v>100</v>
      </c>
      <c r="L145" s="73" t="s">
        <v>100</v>
      </c>
      <c r="M145" s="73" t="s">
        <v>95</v>
      </c>
      <c r="N145" s="74" t="s">
        <v>95</v>
      </c>
      <c r="O145" s="27"/>
    </row>
    <row r="146" spans="1:15" ht="17.25">
      <c r="A146" s="48"/>
      <c r="B146" s="37"/>
      <c r="C146" s="49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42"/>
      <c r="O146" s="27" t="s">
        <v>12</v>
      </c>
    </row>
    <row r="147" spans="1:15" ht="17.2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42"/>
      <c r="O147" s="27" t="s">
        <v>15</v>
      </c>
    </row>
    <row r="148" spans="1:15" ht="17.25">
      <c r="A148" s="5" t="s">
        <v>63</v>
      </c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42"/>
      <c r="O148" s="27" t="s">
        <v>15</v>
      </c>
    </row>
    <row r="149" spans="1:15" ht="18" customHeight="1">
      <c r="A149" s="6" t="s">
        <v>32</v>
      </c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6"/>
      <c r="M149" s="7"/>
      <c r="N149" s="8" t="s">
        <v>0</v>
      </c>
      <c r="O149" s="27" t="s">
        <v>12</v>
      </c>
    </row>
    <row r="150" spans="1:15" ht="18" customHeight="1">
      <c r="A150" s="9" t="str">
        <f>A5</f>
        <v>平成24年</v>
      </c>
      <c r="B150" s="105" t="s">
        <v>17</v>
      </c>
      <c r="C150" s="105" t="s">
        <v>18</v>
      </c>
      <c r="D150" s="105" t="s">
        <v>19</v>
      </c>
      <c r="E150" s="105" t="s">
        <v>20</v>
      </c>
      <c r="F150" s="105" t="s">
        <v>21</v>
      </c>
      <c r="G150" s="105" t="s">
        <v>22</v>
      </c>
      <c r="H150" s="105" t="s">
        <v>23</v>
      </c>
      <c r="I150" s="105" t="s">
        <v>24</v>
      </c>
      <c r="J150" s="105" t="s">
        <v>25</v>
      </c>
      <c r="K150" s="105" t="s">
        <v>26</v>
      </c>
      <c r="L150" s="105" t="s">
        <v>27</v>
      </c>
      <c r="M150" s="105" t="s">
        <v>28</v>
      </c>
      <c r="N150" s="107" t="s">
        <v>1</v>
      </c>
      <c r="O150" s="14"/>
    </row>
    <row r="151" spans="1:15" ht="18" customHeight="1">
      <c r="A151" s="11"/>
      <c r="B151" s="106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8"/>
      <c r="O151" s="14"/>
    </row>
    <row r="152" spans="1:15" ht="18" customHeight="1">
      <c r="A152" s="102" t="s">
        <v>1</v>
      </c>
      <c r="B152" s="12">
        <v>1838.921</v>
      </c>
      <c r="C152" s="12">
        <v>1824.049</v>
      </c>
      <c r="D152" s="12">
        <v>3526.768</v>
      </c>
      <c r="E152" s="12">
        <v>2343.511</v>
      </c>
      <c r="F152" s="12">
        <v>1639.735</v>
      </c>
      <c r="G152" s="12">
        <v>1299.46</v>
      </c>
      <c r="H152" s="12">
        <v>1578.373</v>
      </c>
      <c r="I152" s="12">
        <v>1740.002</v>
      </c>
      <c r="J152" s="12">
        <v>1446.256</v>
      </c>
      <c r="K152" s="12">
        <v>1640.639</v>
      </c>
      <c r="L152" s="12">
        <v>1190.357</v>
      </c>
      <c r="M152" s="12">
        <v>1091.021</v>
      </c>
      <c r="N152" s="78">
        <f>SUM(B152:M152)</f>
        <v>21159.092</v>
      </c>
      <c r="O152" s="14"/>
    </row>
    <row r="153" spans="1:15" ht="18" customHeight="1">
      <c r="A153" s="103"/>
      <c r="B153" s="17">
        <f>B152/B152*100</f>
        <v>100</v>
      </c>
      <c r="C153" s="17">
        <f aca="true" t="shared" si="50" ref="C153:M153">C152/C152*100</f>
        <v>100</v>
      </c>
      <c r="D153" s="17">
        <f t="shared" si="50"/>
        <v>100</v>
      </c>
      <c r="E153" s="17">
        <f t="shared" si="50"/>
        <v>100</v>
      </c>
      <c r="F153" s="17">
        <f t="shared" si="50"/>
        <v>100</v>
      </c>
      <c r="G153" s="17">
        <f t="shared" si="50"/>
        <v>100</v>
      </c>
      <c r="H153" s="17">
        <f t="shared" si="50"/>
        <v>100</v>
      </c>
      <c r="I153" s="17">
        <f t="shared" si="50"/>
        <v>100</v>
      </c>
      <c r="J153" s="17">
        <f t="shared" si="50"/>
        <v>100</v>
      </c>
      <c r="K153" s="17">
        <f t="shared" si="50"/>
        <v>100</v>
      </c>
      <c r="L153" s="17">
        <f t="shared" si="50"/>
        <v>100</v>
      </c>
      <c r="M153" s="17">
        <f t="shared" si="50"/>
        <v>100</v>
      </c>
      <c r="N153" s="79">
        <f>N152/N152*100</f>
        <v>100</v>
      </c>
      <c r="O153" s="14"/>
    </row>
    <row r="154" spans="1:15" ht="18" customHeight="1">
      <c r="A154" s="104" t="s">
        <v>7</v>
      </c>
      <c r="B154" s="12">
        <v>1794.149</v>
      </c>
      <c r="C154" s="12">
        <v>1722.989</v>
      </c>
      <c r="D154" s="12">
        <v>3483.458</v>
      </c>
      <c r="E154" s="12">
        <v>2270.791</v>
      </c>
      <c r="F154" s="12">
        <v>1615.175</v>
      </c>
      <c r="G154" s="12">
        <v>1299.46</v>
      </c>
      <c r="H154" s="12">
        <v>1519.193</v>
      </c>
      <c r="I154" s="12">
        <v>1715.442</v>
      </c>
      <c r="J154" s="12">
        <v>1446.256</v>
      </c>
      <c r="K154" s="12">
        <v>1616.079</v>
      </c>
      <c r="L154" s="12">
        <v>1165.597</v>
      </c>
      <c r="M154" s="12">
        <v>1066.461</v>
      </c>
      <c r="N154" s="78">
        <f>SUM(B154:M154)</f>
        <v>20715.05</v>
      </c>
      <c r="O154" s="14"/>
    </row>
    <row r="155" spans="1:15" ht="18" customHeight="1">
      <c r="A155" s="103"/>
      <c r="B155" s="30">
        <f>B154/B152*100</f>
        <v>97.56531139728133</v>
      </c>
      <c r="C155" s="30">
        <f aca="true" t="shared" si="51" ref="C155:H155">C154/C152*100</f>
        <v>94.45957866263461</v>
      </c>
      <c r="D155" s="30">
        <f t="shared" si="51"/>
        <v>98.77196345208985</v>
      </c>
      <c r="E155" s="17">
        <f t="shared" si="51"/>
        <v>96.8969635730321</v>
      </c>
      <c r="F155" s="17">
        <f t="shared" si="51"/>
        <v>98.50219700134474</v>
      </c>
      <c r="G155" s="17">
        <f t="shared" si="51"/>
        <v>100</v>
      </c>
      <c r="H155" s="17">
        <f t="shared" si="51"/>
        <v>96.2505694154677</v>
      </c>
      <c r="I155" s="17">
        <f aca="true" t="shared" si="52" ref="I155:N155">I154/I152*100</f>
        <v>98.58850736953177</v>
      </c>
      <c r="J155" s="17">
        <f t="shared" si="52"/>
        <v>100</v>
      </c>
      <c r="K155" s="17">
        <f t="shared" si="52"/>
        <v>98.50302229801925</v>
      </c>
      <c r="L155" s="17">
        <f t="shared" si="52"/>
        <v>97.91995174556877</v>
      </c>
      <c r="M155" s="30">
        <f t="shared" si="52"/>
        <v>97.74889759225533</v>
      </c>
      <c r="N155" s="79">
        <f t="shared" si="52"/>
        <v>97.90141278274133</v>
      </c>
      <c r="O155" s="14"/>
    </row>
    <row r="156" spans="1:15" ht="18" customHeight="1">
      <c r="A156" s="104" t="s">
        <v>57</v>
      </c>
      <c r="B156" s="44">
        <v>24.56</v>
      </c>
      <c r="C156" s="44">
        <v>0</v>
      </c>
      <c r="D156" s="44">
        <v>24.56</v>
      </c>
      <c r="E156" s="18">
        <v>24.56</v>
      </c>
      <c r="F156" s="18">
        <v>24.56</v>
      </c>
      <c r="G156" s="18">
        <v>0</v>
      </c>
      <c r="H156" s="18">
        <v>59.18</v>
      </c>
      <c r="I156" s="18">
        <v>24.56</v>
      </c>
      <c r="J156" s="18">
        <v>0</v>
      </c>
      <c r="K156" s="18">
        <v>24.56</v>
      </c>
      <c r="L156" s="18">
        <v>24.56</v>
      </c>
      <c r="M156" s="44">
        <v>24.56</v>
      </c>
      <c r="N156" s="80">
        <f>SUM(B156:M156)</f>
        <v>255.66</v>
      </c>
      <c r="O156" s="14"/>
    </row>
    <row r="157" spans="1:15" ht="18" customHeight="1">
      <c r="A157" s="103"/>
      <c r="B157" s="30">
        <f>B156/B152*100</f>
        <v>1.3355658019023111</v>
      </c>
      <c r="C157" s="30">
        <f aca="true" t="shared" si="53" ref="C157:M157">C156/C152*100</f>
        <v>0</v>
      </c>
      <c r="D157" s="30">
        <f t="shared" si="53"/>
        <v>0.6963883079351972</v>
      </c>
      <c r="E157" s="30">
        <f t="shared" si="53"/>
        <v>1.0480002014072047</v>
      </c>
      <c r="F157" s="30">
        <f t="shared" si="53"/>
        <v>1.4978029986552706</v>
      </c>
      <c r="G157" s="30">
        <f t="shared" si="53"/>
        <v>0</v>
      </c>
      <c r="H157" s="30">
        <f>H156/H152*100</f>
        <v>3.7494305845322997</v>
      </c>
      <c r="I157" s="30">
        <f t="shared" si="53"/>
        <v>1.4114926304682407</v>
      </c>
      <c r="J157" s="30">
        <f t="shared" si="53"/>
        <v>0</v>
      </c>
      <c r="K157" s="30">
        <f t="shared" si="53"/>
        <v>1.4969777019807526</v>
      </c>
      <c r="L157" s="30">
        <f t="shared" si="53"/>
        <v>2.0632465722468134</v>
      </c>
      <c r="M157" s="30">
        <f t="shared" si="53"/>
        <v>2.251102407744672</v>
      </c>
      <c r="N157" s="79">
        <f>N156/N152*100</f>
        <v>1.208274910851562</v>
      </c>
      <c r="O157" s="14"/>
    </row>
    <row r="158" spans="1:15" ht="18" customHeight="1">
      <c r="A158" s="104" t="s">
        <v>107</v>
      </c>
      <c r="B158" s="44">
        <v>20.212</v>
      </c>
      <c r="C158" s="44">
        <v>101.06</v>
      </c>
      <c r="D158" s="44">
        <v>0</v>
      </c>
      <c r="E158" s="65">
        <v>21.28</v>
      </c>
      <c r="F158" s="65">
        <v>0</v>
      </c>
      <c r="G158" s="65">
        <v>0</v>
      </c>
      <c r="H158" s="65">
        <v>0</v>
      </c>
      <c r="I158" s="65">
        <v>0</v>
      </c>
      <c r="J158" s="65">
        <v>0</v>
      </c>
      <c r="K158" s="65">
        <v>0</v>
      </c>
      <c r="L158" s="44">
        <v>0</v>
      </c>
      <c r="M158" s="44">
        <v>0</v>
      </c>
      <c r="N158" s="80">
        <f>SUM(B158:M158)</f>
        <v>142.55200000000002</v>
      </c>
      <c r="O158" s="14"/>
    </row>
    <row r="159" spans="1:15" ht="18" customHeight="1">
      <c r="A159" s="103"/>
      <c r="B159" s="30">
        <f>B158/B152*100</f>
        <v>1.0991228008163483</v>
      </c>
      <c r="C159" s="30">
        <f aca="true" t="shared" si="54" ref="C159:M159">C158/C152*100</f>
        <v>5.540421337365388</v>
      </c>
      <c r="D159" s="30">
        <f t="shared" si="54"/>
        <v>0</v>
      </c>
      <c r="E159" s="30">
        <f t="shared" si="54"/>
        <v>0.908039262457057</v>
      </c>
      <c r="F159" s="30">
        <f t="shared" si="54"/>
        <v>0</v>
      </c>
      <c r="G159" s="30">
        <f t="shared" si="54"/>
        <v>0</v>
      </c>
      <c r="H159" s="30">
        <f t="shared" si="54"/>
        <v>0</v>
      </c>
      <c r="I159" s="30">
        <f t="shared" si="54"/>
        <v>0</v>
      </c>
      <c r="J159" s="30">
        <f>J158/J152*100</f>
        <v>0</v>
      </c>
      <c r="K159" s="30">
        <f>K158/K152*100</f>
        <v>0</v>
      </c>
      <c r="L159" s="30">
        <f>L158/L152*100</f>
        <v>0</v>
      </c>
      <c r="M159" s="30">
        <f t="shared" si="54"/>
        <v>0</v>
      </c>
      <c r="N159" s="79">
        <f>N158/N152*100</f>
        <v>0.6737151102703274</v>
      </c>
      <c r="O159" s="14"/>
    </row>
    <row r="160" spans="1:15" ht="18" customHeight="1">
      <c r="A160" s="104" t="s">
        <v>75</v>
      </c>
      <c r="B160" s="25">
        <v>0</v>
      </c>
      <c r="C160" s="25">
        <v>0</v>
      </c>
      <c r="D160" s="25">
        <v>18.75</v>
      </c>
      <c r="E160" s="25">
        <v>26.88</v>
      </c>
      <c r="F160" s="25">
        <v>0</v>
      </c>
      <c r="G160" s="25">
        <v>0</v>
      </c>
      <c r="H160" s="25">
        <v>0</v>
      </c>
      <c r="I160" s="25">
        <v>0</v>
      </c>
      <c r="J160" s="25">
        <v>0</v>
      </c>
      <c r="K160" s="25">
        <v>0</v>
      </c>
      <c r="L160" s="25">
        <v>0</v>
      </c>
      <c r="M160" s="25">
        <v>0</v>
      </c>
      <c r="N160" s="78">
        <f>SUM(B160:M160)</f>
        <v>45.629999999999995</v>
      </c>
      <c r="O160" s="14"/>
    </row>
    <row r="161" spans="1:15" ht="18" customHeight="1">
      <c r="A161" s="103"/>
      <c r="B161" s="30">
        <f>B160/B152*100</f>
        <v>0</v>
      </c>
      <c r="C161" s="30">
        <f>C160/C152*100</f>
        <v>0</v>
      </c>
      <c r="D161" s="30">
        <f>D160/D152*100</f>
        <v>0.5316482399749572</v>
      </c>
      <c r="E161" s="30">
        <f>E160/E152*100</f>
        <v>1.1469969631036507</v>
      </c>
      <c r="F161" s="30">
        <f>F160/F152*100</f>
        <v>0</v>
      </c>
      <c r="G161" s="30">
        <f aca="true" t="shared" si="55" ref="G161:M161">G160/G152*100</f>
        <v>0</v>
      </c>
      <c r="H161" s="30">
        <f t="shared" si="55"/>
        <v>0</v>
      </c>
      <c r="I161" s="30">
        <f t="shared" si="55"/>
        <v>0</v>
      </c>
      <c r="J161" s="30">
        <f t="shared" si="55"/>
        <v>0</v>
      </c>
      <c r="K161" s="30">
        <f t="shared" si="55"/>
        <v>0</v>
      </c>
      <c r="L161" s="30">
        <f t="shared" si="55"/>
        <v>0</v>
      </c>
      <c r="M161" s="30">
        <f t="shared" si="55"/>
        <v>0</v>
      </c>
      <c r="N161" s="30">
        <f>N160/N152*100</f>
        <v>0.21565197599216446</v>
      </c>
      <c r="O161" s="14"/>
    </row>
    <row r="162" spans="1:15" ht="18" customHeight="1">
      <c r="A162" s="104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78"/>
      <c r="O162" s="14"/>
    </row>
    <row r="163" spans="1:15" ht="17.25">
      <c r="A163" s="103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14"/>
    </row>
    <row r="164" spans="1:15" ht="17.25">
      <c r="A164" s="41" t="s">
        <v>72</v>
      </c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42"/>
      <c r="O164" s="27"/>
    </row>
    <row r="165" spans="1:15" ht="17.25">
      <c r="A165" s="41" t="s">
        <v>11</v>
      </c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42"/>
      <c r="O165" s="27" t="s">
        <v>12</v>
      </c>
    </row>
    <row r="166" spans="1:15" ht="17.25">
      <c r="A166" s="41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42"/>
      <c r="O166" s="27" t="s">
        <v>12</v>
      </c>
    </row>
    <row r="167" spans="1:15" ht="18" customHeight="1">
      <c r="A167" s="5" t="s">
        <v>64</v>
      </c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42"/>
      <c r="O167" s="27" t="s">
        <v>15</v>
      </c>
    </row>
    <row r="168" spans="1:15" ht="18" customHeight="1">
      <c r="A168" s="6" t="s">
        <v>35</v>
      </c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6"/>
      <c r="M168" s="7"/>
      <c r="N168" s="8" t="s">
        <v>0</v>
      </c>
      <c r="O168" s="27" t="s">
        <v>15</v>
      </c>
    </row>
    <row r="169" spans="1:15" ht="18" customHeight="1">
      <c r="A169" s="9" t="str">
        <f>A5</f>
        <v>平成24年</v>
      </c>
      <c r="B169" s="105" t="s">
        <v>17</v>
      </c>
      <c r="C169" s="105" t="s">
        <v>18</v>
      </c>
      <c r="D169" s="105" t="s">
        <v>19</v>
      </c>
      <c r="E169" s="105" t="s">
        <v>20</v>
      </c>
      <c r="F169" s="105" t="s">
        <v>21</v>
      </c>
      <c r="G169" s="105" t="s">
        <v>22</v>
      </c>
      <c r="H169" s="105" t="s">
        <v>23</v>
      </c>
      <c r="I169" s="105" t="s">
        <v>24</v>
      </c>
      <c r="J169" s="105" t="s">
        <v>25</v>
      </c>
      <c r="K169" s="105" t="s">
        <v>26</v>
      </c>
      <c r="L169" s="105" t="s">
        <v>27</v>
      </c>
      <c r="M169" s="105" t="s">
        <v>28</v>
      </c>
      <c r="N169" s="107" t="s">
        <v>1</v>
      </c>
      <c r="O169" s="14"/>
    </row>
    <row r="170" spans="1:15" ht="18" customHeight="1">
      <c r="A170" s="11"/>
      <c r="B170" s="106"/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8"/>
      <c r="O170" s="14"/>
    </row>
    <row r="171" spans="1:15" ht="18" customHeight="1">
      <c r="A171" s="102" t="s">
        <v>1</v>
      </c>
      <c r="B171" s="18">
        <v>913.926</v>
      </c>
      <c r="C171" s="18">
        <v>963.084</v>
      </c>
      <c r="D171" s="18">
        <v>1477.562</v>
      </c>
      <c r="E171" s="18">
        <v>779.901</v>
      </c>
      <c r="F171" s="18">
        <v>585.86</v>
      </c>
      <c r="G171" s="18">
        <v>406.31</v>
      </c>
      <c r="H171" s="18">
        <v>390.396</v>
      </c>
      <c r="I171" s="18">
        <v>235.406</v>
      </c>
      <c r="J171" s="18">
        <v>435.672</v>
      </c>
      <c r="K171" s="18">
        <v>626.52</v>
      </c>
      <c r="L171" s="18">
        <v>921.038</v>
      </c>
      <c r="M171" s="18">
        <v>828.334</v>
      </c>
      <c r="N171" s="78">
        <f>SUM(B171:M171)</f>
        <v>8564.009000000002</v>
      </c>
      <c r="O171" s="14"/>
    </row>
    <row r="172" spans="1:15" ht="18" customHeight="1">
      <c r="A172" s="103"/>
      <c r="B172" s="17">
        <f>B171/B171*100</f>
        <v>100</v>
      </c>
      <c r="C172" s="17">
        <f aca="true" t="shared" si="56" ref="C172:N172">C171/C171*100</f>
        <v>100</v>
      </c>
      <c r="D172" s="17">
        <f t="shared" si="56"/>
        <v>100</v>
      </c>
      <c r="E172" s="17">
        <f t="shared" si="56"/>
        <v>100</v>
      </c>
      <c r="F172" s="17">
        <f t="shared" si="56"/>
        <v>100</v>
      </c>
      <c r="G172" s="17">
        <f t="shared" si="56"/>
        <v>100</v>
      </c>
      <c r="H172" s="17">
        <f t="shared" si="56"/>
        <v>100</v>
      </c>
      <c r="I172" s="17">
        <f t="shared" si="56"/>
        <v>100</v>
      </c>
      <c r="J172" s="17">
        <f t="shared" si="56"/>
        <v>100</v>
      </c>
      <c r="K172" s="17">
        <f t="shared" si="56"/>
        <v>100</v>
      </c>
      <c r="L172" s="17">
        <f t="shared" si="56"/>
        <v>100</v>
      </c>
      <c r="M172" s="17">
        <f t="shared" si="56"/>
        <v>100</v>
      </c>
      <c r="N172" s="16">
        <f t="shared" si="56"/>
        <v>100</v>
      </c>
      <c r="O172" s="14"/>
    </row>
    <row r="173" spans="1:15" ht="18" customHeight="1">
      <c r="A173" s="104" t="s">
        <v>7</v>
      </c>
      <c r="B173" s="18">
        <v>913.926</v>
      </c>
      <c r="C173" s="18">
        <v>963.084</v>
      </c>
      <c r="D173" s="18">
        <v>1477.562</v>
      </c>
      <c r="E173" s="18">
        <v>779.901</v>
      </c>
      <c r="F173" s="18">
        <v>585.86</v>
      </c>
      <c r="G173" s="18">
        <v>406.31</v>
      </c>
      <c r="H173" s="18">
        <v>386.096</v>
      </c>
      <c r="I173" s="18">
        <v>235.406</v>
      </c>
      <c r="J173" s="18">
        <v>435.672</v>
      </c>
      <c r="K173" s="18">
        <v>626.52</v>
      </c>
      <c r="L173" s="18">
        <v>921.038</v>
      </c>
      <c r="M173" s="18">
        <v>815.23</v>
      </c>
      <c r="N173" s="78">
        <f>SUM(B173:M173)</f>
        <v>8546.605</v>
      </c>
      <c r="O173" s="14"/>
    </row>
    <row r="174" spans="1:15" ht="18" customHeight="1">
      <c r="A174" s="103"/>
      <c r="B174" s="30">
        <f>B173/B171*100</f>
        <v>100</v>
      </c>
      <c r="C174" s="30">
        <f aca="true" t="shared" si="57" ref="C174:N174">C173/C171*100</f>
        <v>100</v>
      </c>
      <c r="D174" s="30">
        <f t="shared" si="57"/>
        <v>100</v>
      </c>
      <c r="E174" s="30">
        <f t="shared" si="57"/>
        <v>100</v>
      </c>
      <c r="F174" s="30">
        <f t="shared" si="57"/>
        <v>100</v>
      </c>
      <c r="G174" s="30">
        <f t="shared" si="57"/>
        <v>100</v>
      </c>
      <c r="H174" s="30">
        <f t="shared" si="57"/>
        <v>98.89855428846607</v>
      </c>
      <c r="I174" s="30">
        <f t="shared" si="57"/>
        <v>100</v>
      </c>
      <c r="J174" s="30">
        <f t="shared" si="57"/>
        <v>100</v>
      </c>
      <c r="K174" s="30">
        <f t="shared" si="57"/>
        <v>100</v>
      </c>
      <c r="L174" s="30">
        <f t="shared" si="57"/>
        <v>100</v>
      </c>
      <c r="M174" s="30">
        <f t="shared" si="57"/>
        <v>98.41802944222984</v>
      </c>
      <c r="N174" s="16">
        <f t="shared" si="57"/>
        <v>99.79677742048143</v>
      </c>
      <c r="O174" s="14"/>
    </row>
    <row r="175" spans="1:15" ht="18" customHeight="1">
      <c r="A175" s="104" t="s">
        <v>74</v>
      </c>
      <c r="B175" s="47">
        <v>0</v>
      </c>
      <c r="C175" s="47">
        <v>0</v>
      </c>
      <c r="D175" s="47">
        <v>0</v>
      </c>
      <c r="E175" s="47">
        <v>0</v>
      </c>
      <c r="F175" s="47">
        <v>0</v>
      </c>
      <c r="G175" s="47">
        <v>0</v>
      </c>
      <c r="H175" s="47">
        <v>4.3</v>
      </c>
      <c r="I175" s="47">
        <v>0</v>
      </c>
      <c r="J175" s="47">
        <v>0</v>
      </c>
      <c r="K175" s="47">
        <v>0</v>
      </c>
      <c r="L175" s="47">
        <v>0</v>
      </c>
      <c r="M175" s="47">
        <v>0</v>
      </c>
      <c r="N175" s="78">
        <f>SUM(B175:M175)</f>
        <v>4.3</v>
      </c>
      <c r="O175" s="14"/>
    </row>
    <row r="176" spans="1:15" ht="18" customHeight="1">
      <c r="A176" s="103"/>
      <c r="B176" s="63">
        <f aca="true" t="shared" si="58" ref="B176:M176">B175/B171*100</f>
        <v>0</v>
      </c>
      <c r="C176" s="63">
        <f t="shared" si="58"/>
        <v>0</v>
      </c>
      <c r="D176" s="63">
        <f t="shared" si="58"/>
        <v>0</v>
      </c>
      <c r="E176" s="63">
        <f t="shared" si="58"/>
        <v>0</v>
      </c>
      <c r="F176" s="63">
        <f t="shared" si="58"/>
        <v>0</v>
      </c>
      <c r="G176" s="63">
        <f t="shared" si="58"/>
        <v>0</v>
      </c>
      <c r="H176" s="63">
        <f t="shared" si="58"/>
        <v>1.1014457115339296</v>
      </c>
      <c r="I176" s="63">
        <f t="shared" si="58"/>
        <v>0</v>
      </c>
      <c r="J176" s="63">
        <f t="shared" si="58"/>
        <v>0</v>
      </c>
      <c r="K176" s="63">
        <f t="shared" si="58"/>
        <v>0</v>
      </c>
      <c r="L176" s="63">
        <f>L175/L171*100</f>
        <v>0</v>
      </c>
      <c r="M176" s="63">
        <f t="shared" si="58"/>
        <v>0</v>
      </c>
      <c r="N176" s="63">
        <f>N175/N171*100</f>
        <v>0.050210129391503426</v>
      </c>
      <c r="O176" s="14"/>
    </row>
    <row r="177" spans="1:15" ht="18" customHeight="1">
      <c r="A177" s="104" t="s">
        <v>75</v>
      </c>
      <c r="B177" s="47">
        <v>0</v>
      </c>
      <c r="C177" s="47">
        <v>0</v>
      </c>
      <c r="D177" s="47">
        <v>0</v>
      </c>
      <c r="E177" s="47">
        <v>0</v>
      </c>
      <c r="F177" s="47">
        <v>0</v>
      </c>
      <c r="G177" s="47">
        <v>0</v>
      </c>
      <c r="H177" s="47">
        <v>0</v>
      </c>
      <c r="I177" s="47">
        <v>0</v>
      </c>
      <c r="J177" s="47">
        <v>0</v>
      </c>
      <c r="K177" s="47">
        <v>0</v>
      </c>
      <c r="L177" s="47">
        <v>0</v>
      </c>
      <c r="M177" s="47">
        <v>13.104</v>
      </c>
      <c r="N177" s="78">
        <f>SUM(B177:M177)</f>
        <v>13.104</v>
      </c>
      <c r="O177" s="14"/>
    </row>
    <row r="178" spans="1:15" ht="18" customHeight="1">
      <c r="A178" s="103"/>
      <c r="B178" s="63">
        <f>B177/B171*1004</f>
        <v>0</v>
      </c>
      <c r="C178" s="63">
        <f aca="true" t="shared" si="59" ref="C178:L178">C177/C171*1004</f>
        <v>0</v>
      </c>
      <c r="D178" s="63">
        <f t="shared" si="59"/>
        <v>0</v>
      </c>
      <c r="E178" s="63">
        <f t="shared" si="59"/>
        <v>0</v>
      </c>
      <c r="F178" s="63">
        <f t="shared" si="59"/>
        <v>0</v>
      </c>
      <c r="G178" s="63">
        <f t="shared" si="59"/>
        <v>0</v>
      </c>
      <c r="H178" s="63">
        <f t="shared" si="59"/>
        <v>0</v>
      </c>
      <c r="I178" s="63">
        <f t="shared" si="59"/>
        <v>0</v>
      </c>
      <c r="J178" s="63">
        <f t="shared" si="59"/>
        <v>0</v>
      </c>
      <c r="K178" s="63">
        <f t="shared" si="59"/>
        <v>0</v>
      </c>
      <c r="L178" s="63">
        <f t="shared" si="59"/>
        <v>0</v>
      </c>
      <c r="M178" s="63">
        <f>M177/M171*100</f>
        <v>1.5819705577701748</v>
      </c>
      <c r="N178" s="63">
        <f>N177/N171*100</f>
        <v>0.15301245012703743</v>
      </c>
      <c r="O178" s="14"/>
    </row>
    <row r="179" spans="1:15" ht="18" customHeight="1">
      <c r="A179" s="104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13"/>
      <c r="O179" s="14"/>
    </row>
    <row r="180" spans="1:15" ht="18" customHeight="1">
      <c r="A180" s="10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16"/>
      <c r="O180" s="14"/>
    </row>
    <row r="181" spans="1:15" ht="18" customHeight="1">
      <c r="A181" s="104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13"/>
      <c r="O181" s="14"/>
    </row>
    <row r="182" spans="1:15" ht="18" customHeight="1">
      <c r="A182" s="103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16"/>
      <c r="O182" s="14"/>
    </row>
    <row r="183" spans="1:15" ht="17.25">
      <c r="A183" s="104" t="s">
        <v>33</v>
      </c>
      <c r="B183" s="25" t="s">
        <v>101</v>
      </c>
      <c r="C183" s="25" t="s">
        <v>101</v>
      </c>
      <c r="D183" s="25" t="s">
        <v>101</v>
      </c>
      <c r="E183" s="25" t="s">
        <v>101</v>
      </c>
      <c r="F183" s="25" t="s">
        <v>101</v>
      </c>
      <c r="G183" s="25" t="s">
        <v>101</v>
      </c>
      <c r="H183" s="25" t="s">
        <v>101</v>
      </c>
      <c r="I183" s="25" t="s">
        <v>101</v>
      </c>
      <c r="J183" s="25" t="s">
        <v>101</v>
      </c>
      <c r="K183" s="25" t="s">
        <v>101</v>
      </c>
      <c r="L183" s="25" t="s">
        <v>101</v>
      </c>
      <c r="M183" s="25" t="s">
        <v>101</v>
      </c>
      <c r="N183" s="72" t="s">
        <v>101</v>
      </c>
      <c r="O183" s="27" t="s">
        <v>14</v>
      </c>
    </row>
    <row r="184" spans="1:15" ht="17.25">
      <c r="A184" s="103"/>
      <c r="B184" s="73" t="s">
        <v>101</v>
      </c>
      <c r="C184" s="73" t="s">
        <v>101</v>
      </c>
      <c r="D184" s="73" t="s">
        <v>101</v>
      </c>
      <c r="E184" s="73" t="s">
        <v>101</v>
      </c>
      <c r="F184" s="73" t="s">
        <v>101</v>
      </c>
      <c r="G184" s="73" t="s">
        <v>101</v>
      </c>
      <c r="H184" s="73" t="s">
        <v>101</v>
      </c>
      <c r="I184" s="73" t="s">
        <v>101</v>
      </c>
      <c r="J184" s="73" t="s">
        <v>101</v>
      </c>
      <c r="K184" s="73" t="s">
        <v>101</v>
      </c>
      <c r="L184" s="73" t="s">
        <v>101</v>
      </c>
      <c r="M184" s="73" t="s">
        <v>95</v>
      </c>
      <c r="N184" s="74" t="s">
        <v>95</v>
      </c>
      <c r="O184" s="27"/>
    </row>
    <row r="185" spans="1:15" ht="18" customHeight="1">
      <c r="A185" s="48"/>
      <c r="B185" s="37"/>
      <c r="C185" s="49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42"/>
      <c r="O185" s="27" t="s">
        <v>15</v>
      </c>
    </row>
    <row r="186" spans="1:15" ht="18" customHeight="1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42"/>
      <c r="O186" s="27" t="s">
        <v>12</v>
      </c>
    </row>
    <row r="187" spans="1:15" ht="18" customHeight="1">
      <c r="A187" s="5" t="s">
        <v>65</v>
      </c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42"/>
      <c r="O187" s="27" t="s">
        <v>15</v>
      </c>
    </row>
    <row r="188" spans="1:15" ht="18" customHeight="1">
      <c r="A188" s="6" t="s">
        <v>32</v>
      </c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6"/>
      <c r="M188" s="7"/>
      <c r="N188" s="8" t="s">
        <v>0</v>
      </c>
      <c r="O188" s="27" t="s">
        <v>12</v>
      </c>
    </row>
    <row r="189" spans="1:15" ht="18" customHeight="1">
      <c r="A189" s="9" t="str">
        <f>A5</f>
        <v>平成24年</v>
      </c>
      <c r="B189" s="105" t="s">
        <v>17</v>
      </c>
      <c r="C189" s="105" t="s">
        <v>18</v>
      </c>
      <c r="D189" s="105" t="s">
        <v>19</v>
      </c>
      <c r="E189" s="105" t="s">
        <v>20</v>
      </c>
      <c r="F189" s="105" t="s">
        <v>21</v>
      </c>
      <c r="G189" s="105" t="s">
        <v>22</v>
      </c>
      <c r="H189" s="105" t="s">
        <v>23</v>
      </c>
      <c r="I189" s="105" t="s">
        <v>24</v>
      </c>
      <c r="J189" s="105" t="s">
        <v>25</v>
      </c>
      <c r="K189" s="105" t="s">
        <v>26</v>
      </c>
      <c r="L189" s="105" t="s">
        <v>27</v>
      </c>
      <c r="M189" s="105" t="s">
        <v>28</v>
      </c>
      <c r="N189" s="107" t="s">
        <v>1</v>
      </c>
      <c r="O189" s="14"/>
    </row>
    <row r="190" spans="1:15" ht="18" customHeight="1">
      <c r="A190" s="11"/>
      <c r="B190" s="106"/>
      <c r="C190" s="106"/>
      <c r="D190" s="106"/>
      <c r="E190" s="106"/>
      <c r="F190" s="106"/>
      <c r="G190" s="106"/>
      <c r="H190" s="106"/>
      <c r="I190" s="106"/>
      <c r="J190" s="106"/>
      <c r="K190" s="106"/>
      <c r="L190" s="106"/>
      <c r="M190" s="106"/>
      <c r="N190" s="108"/>
      <c r="O190" s="81"/>
    </row>
    <row r="191" spans="1:15" ht="18" customHeight="1">
      <c r="A191" s="102" t="s">
        <v>1</v>
      </c>
      <c r="B191" s="12">
        <v>1696.7</v>
      </c>
      <c r="C191" s="12">
        <v>1397.058</v>
      </c>
      <c r="D191" s="12">
        <v>1932.362</v>
      </c>
      <c r="E191" s="12">
        <v>1765.044</v>
      </c>
      <c r="F191" s="12">
        <v>1741.302</v>
      </c>
      <c r="G191" s="12">
        <v>1304.463</v>
      </c>
      <c r="H191" s="12">
        <v>1842.502</v>
      </c>
      <c r="I191" s="12">
        <v>2150.558</v>
      </c>
      <c r="J191" s="12">
        <v>1441.421</v>
      </c>
      <c r="K191" s="12">
        <v>1598.415</v>
      </c>
      <c r="L191" s="12">
        <v>1423.614</v>
      </c>
      <c r="M191" s="12">
        <v>1568.922</v>
      </c>
      <c r="N191" s="78">
        <f>SUM(B191:M191)</f>
        <v>19862.361</v>
      </c>
      <c r="O191" s="14"/>
    </row>
    <row r="192" spans="1:15" ht="18" customHeight="1">
      <c r="A192" s="103"/>
      <c r="B192" s="17">
        <f>B191/B191*100</f>
        <v>100</v>
      </c>
      <c r="C192" s="17">
        <f aca="true" t="shared" si="60" ref="C192:N192">C191/C191*100</f>
        <v>100</v>
      </c>
      <c r="D192" s="17">
        <f t="shared" si="60"/>
        <v>100</v>
      </c>
      <c r="E192" s="17">
        <f t="shared" si="60"/>
        <v>100</v>
      </c>
      <c r="F192" s="17">
        <f t="shared" si="60"/>
        <v>100</v>
      </c>
      <c r="G192" s="17">
        <f t="shared" si="60"/>
        <v>100</v>
      </c>
      <c r="H192" s="17">
        <f t="shared" si="60"/>
        <v>100</v>
      </c>
      <c r="I192" s="17">
        <f t="shared" si="60"/>
        <v>100</v>
      </c>
      <c r="J192" s="17">
        <f t="shared" si="60"/>
        <v>100</v>
      </c>
      <c r="K192" s="17">
        <f t="shared" si="60"/>
        <v>100</v>
      </c>
      <c r="L192" s="17">
        <f t="shared" si="60"/>
        <v>100</v>
      </c>
      <c r="M192" s="17">
        <f t="shared" si="60"/>
        <v>100</v>
      </c>
      <c r="N192" s="16">
        <f t="shared" si="60"/>
        <v>100</v>
      </c>
      <c r="O192" s="14"/>
    </row>
    <row r="193" spans="1:15" ht="18" customHeight="1">
      <c r="A193" s="104" t="s">
        <v>7</v>
      </c>
      <c r="B193" s="12">
        <v>1684.978</v>
      </c>
      <c r="C193" s="12">
        <v>1387.305</v>
      </c>
      <c r="D193" s="12">
        <v>1880.441</v>
      </c>
      <c r="E193" s="12">
        <v>1731.703</v>
      </c>
      <c r="F193" s="12">
        <v>1721.464</v>
      </c>
      <c r="G193" s="12">
        <v>1297.051</v>
      </c>
      <c r="H193" s="12">
        <v>1813.021</v>
      </c>
      <c r="I193" s="12">
        <v>2112.323</v>
      </c>
      <c r="J193" s="12">
        <v>1407.296</v>
      </c>
      <c r="K193" s="12">
        <v>1574.211</v>
      </c>
      <c r="L193" s="12">
        <v>1408.856</v>
      </c>
      <c r="M193" s="12">
        <v>1549.421</v>
      </c>
      <c r="N193" s="13">
        <v>19058</v>
      </c>
      <c r="O193" s="14"/>
    </row>
    <row r="194" spans="1:15" ht="18" customHeight="1">
      <c r="A194" s="103"/>
      <c r="B194" s="30">
        <f>B193/B191*100</f>
        <v>99.30912948665056</v>
      </c>
      <c r="C194" s="30">
        <f aca="true" t="shared" si="61" ref="C194:N194">C193/C191*100</f>
        <v>99.30189011479838</v>
      </c>
      <c r="D194" s="30">
        <f t="shared" si="61"/>
        <v>97.31308108936109</v>
      </c>
      <c r="E194" s="30">
        <f t="shared" si="61"/>
        <v>98.1110385916725</v>
      </c>
      <c r="F194" s="30">
        <f t="shared" si="61"/>
        <v>98.8607375400706</v>
      </c>
      <c r="G194" s="30">
        <f t="shared" si="61"/>
        <v>99.43179683900578</v>
      </c>
      <c r="H194" s="30">
        <f t="shared" si="61"/>
        <v>98.3999474627436</v>
      </c>
      <c r="I194" s="30">
        <f t="shared" si="61"/>
        <v>98.22208933681398</v>
      </c>
      <c r="J194" s="30">
        <f t="shared" si="61"/>
        <v>97.63254455152243</v>
      </c>
      <c r="K194" s="30">
        <f t="shared" si="61"/>
        <v>98.4857499460403</v>
      </c>
      <c r="L194" s="30">
        <f t="shared" si="61"/>
        <v>98.96334259146089</v>
      </c>
      <c r="M194" s="30">
        <f t="shared" si="61"/>
        <v>98.7570446459416</v>
      </c>
      <c r="N194" s="16">
        <f t="shared" si="61"/>
        <v>95.95032534148382</v>
      </c>
      <c r="O194" s="14"/>
    </row>
    <row r="195" spans="1:15" ht="18" customHeight="1">
      <c r="A195" s="104" t="s">
        <v>52</v>
      </c>
      <c r="B195" s="44">
        <v>6.722</v>
      </c>
      <c r="C195" s="44">
        <v>6.722</v>
      </c>
      <c r="D195" s="44">
        <v>7.921</v>
      </c>
      <c r="E195" s="44">
        <v>6.585</v>
      </c>
      <c r="F195" s="44">
        <v>19.838</v>
      </c>
      <c r="G195" s="44">
        <v>6.586</v>
      </c>
      <c r="H195" s="44">
        <v>27.641</v>
      </c>
      <c r="I195" s="44">
        <v>38.235</v>
      </c>
      <c r="J195" s="66">
        <v>33.285</v>
      </c>
      <c r="K195" s="44">
        <v>13.257</v>
      </c>
      <c r="L195" s="44">
        <v>11.158</v>
      </c>
      <c r="M195" s="44">
        <v>10.951</v>
      </c>
      <c r="N195" s="13">
        <v>143</v>
      </c>
      <c r="O195" s="14" t="s">
        <v>14</v>
      </c>
    </row>
    <row r="196" spans="1:15" ht="18" customHeight="1">
      <c r="A196" s="103"/>
      <c r="B196" s="30">
        <f>B195/B191*100</f>
        <v>0.3961808215948606</v>
      </c>
      <c r="C196" s="30">
        <f>C195/C191*100</f>
        <v>0.4811539678381284</v>
      </c>
      <c r="D196" s="30">
        <f aca="true" t="shared" si="62" ref="D196:N196">D195/D191*100</f>
        <v>0.409912842417725</v>
      </c>
      <c r="E196" s="30">
        <f t="shared" si="62"/>
        <v>0.3730785181559213</v>
      </c>
      <c r="F196" s="30">
        <f t="shared" si="62"/>
        <v>1.1392624599294092</v>
      </c>
      <c r="G196" s="30">
        <f t="shared" si="62"/>
        <v>0.5048820855785101</v>
      </c>
      <c r="H196" s="30">
        <f t="shared" si="62"/>
        <v>1.5001883308674835</v>
      </c>
      <c r="I196" s="30">
        <f t="shared" si="62"/>
        <v>1.7779106631860195</v>
      </c>
      <c r="J196" s="30">
        <f t="shared" si="62"/>
        <v>2.3091796220535152</v>
      </c>
      <c r="K196" s="30">
        <f t="shared" si="62"/>
        <v>0.8293841086326142</v>
      </c>
      <c r="L196" s="30">
        <f t="shared" si="62"/>
        <v>0.7837798729149895</v>
      </c>
      <c r="M196" s="30">
        <f t="shared" si="62"/>
        <v>0.697995183954333</v>
      </c>
      <c r="N196" s="30">
        <f t="shared" si="62"/>
        <v>0.719954692193944</v>
      </c>
      <c r="O196" s="14" t="s">
        <v>12</v>
      </c>
    </row>
    <row r="197" spans="1:15" ht="18" customHeight="1">
      <c r="A197" s="104" t="s">
        <v>102</v>
      </c>
      <c r="B197" s="25">
        <v>2</v>
      </c>
      <c r="C197" s="25">
        <v>0</v>
      </c>
      <c r="D197" s="25">
        <v>44</v>
      </c>
      <c r="E197" s="25">
        <v>21.724</v>
      </c>
      <c r="F197" s="25">
        <v>0</v>
      </c>
      <c r="G197" s="25">
        <v>0</v>
      </c>
      <c r="H197" s="25">
        <v>0</v>
      </c>
      <c r="I197" s="28">
        <v>0</v>
      </c>
      <c r="J197" s="28">
        <v>0</v>
      </c>
      <c r="K197" s="28">
        <v>0</v>
      </c>
      <c r="L197" s="28">
        <v>0</v>
      </c>
      <c r="M197" s="28">
        <v>0</v>
      </c>
      <c r="N197" s="13">
        <v>31</v>
      </c>
      <c r="O197" s="14"/>
    </row>
    <row r="198" spans="1:15" ht="18" customHeight="1">
      <c r="A198" s="103"/>
      <c r="B198" s="30">
        <f>B197/B191*100</f>
        <v>0.11787587670183297</v>
      </c>
      <c r="C198" s="30">
        <f aca="true" t="shared" si="63" ref="C198:N198">C197/C191*100</f>
        <v>0</v>
      </c>
      <c r="D198" s="30">
        <f t="shared" si="63"/>
        <v>2.2770060682211715</v>
      </c>
      <c r="E198" s="30">
        <f t="shared" si="63"/>
        <v>1.2307908471403546</v>
      </c>
      <c r="F198" s="30">
        <f t="shared" si="63"/>
        <v>0</v>
      </c>
      <c r="G198" s="30">
        <f t="shared" si="63"/>
        <v>0</v>
      </c>
      <c r="H198" s="30">
        <f t="shared" si="63"/>
        <v>0</v>
      </c>
      <c r="I198" s="30">
        <f t="shared" si="63"/>
        <v>0</v>
      </c>
      <c r="J198" s="30">
        <f t="shared" si="63"/>
        <v>0</v>
      </c>
      <c r="K198" s="30">
        <f t="shared" si="63"/>
        <v>0</v>
      </c>
      <c r="L198" s="30">
        <f t="shared" si="63"/>
        <v>0</v>
      </c>
      <c r="M198" s="30">
        <f t="shared" si="63"/>
        <v>0</v>
      </c>
      <c r="N198" s="30">
        <f t="shared" si="63"/>
        <v>0.1560740941119739</v>
      </c>
      <c r="O198" s="14"/>
    </row>
    <row r="199" spans="1:15" ht="18" customHeight="1">
      <c r="A199" s="104" t="s">
        <v>115</v>
      </c>
      <c r="B199" s="53">
        <v>3</v>
      </c>
      <c r="C199" s="25">
        <v>2.751</v>
      </c>
      <c r="D199" s="25">
        <v>0</v>
      </c>
      <c r="E199" s="25">
        <v>5.032</v>
      </c>
      <c r="F199" s="25">
        <v>0</v>
      </c>
      <c r="G199" s="25">
        <v>0.826</v>
      </c>
      <c r="H199" s="53">
        <v>0</v>
      </c>
      <c r="I199" s="25">
        <v>0</v>
      </c>
      <c r="J199" s="25">
        <v>0</v>
      </c>
      <c r="K199" s="25">
        <v>10.317</v>
      </c>
      <c r="L199" s="25">
        <v>3.6</v>
      </c>
      <c r="M199" s="25">
        <v>8.55</v>
      </c>
      <c r="N199" s="13">
        <v>6</v>
      </c>
      <c r="O199" s="14" t="s">
        <v>14</v>
      </c>
    </row>
    <row r="200" spans="1:15" ht="18" customHeight="1">
      <c r="A200" s="103"/>
      <c r="B200" s="30">
        <f>B199/B191*100</f>
        <v>0.17681381505274946</v>
      </c>
      <c r="C200" s="30">
        <f aca="true" t="shared" si="64" ref="C200:N200">C199/C191*100</f>
        <v>0.19691380028602962</v>
      </c>
      <c r="D200" s="30">
        <f t="shared" si="64"/>
        <v>0</v>
      </c>
      <c r="E200" s="30">
        <f t="shared" si="64"/>
        <v>0.2850920430312219</v>
      </c>
      <c r="F200" s="30">
        <f t="shared" si="64"/>
        <v>0</v>
      </c>
      <c r="G200" s="30">
        <f t="shared" si="64"/>
        <v>0.06332107541570746</v>
      </c>
      <c r="H200" s="30">
        <f t="shared" si="64"/>
        <v>0</v>
      </c>
      <c r="I200" s="30">
        <f t="shared" si="64"/>
        <v>0</v>
      </c>
      <c r="J200" s="30">
        <f t="shared" si="64"/>
        <v>0</v>
      </c>
      <c r="K200" s="30">
        <f t="shared" si="64"/>
        <v>0.6454519007892193</v>
      </c>
      <c r="L200" s="30">
        <f t="shared" si="64"/>
        <v>0.25287753562412285</v>
      </c>
      <c r="M200" s="30">
        <f t="shared" si="64"/>
        <v>0.5449601701040587</v>
      </c>
      <c r="N200" s="30">
        <f t="shared" si="64"/>
        <v>0.030207889182962692</v>
      </c>
      <c r="O200" s="14" t="s">
        <v>12</v>
      </c>
    </row>
    <row r="201" spans="1:15" ht="18" customHeight="1">
      <c r="A201" s="104" t="s">
        <v>9</v>
      </c>
      <c r="B201" s="25">
        <v>0</v>
      </c>
      <c r="C201" s="25">
        <v>0</v>
      </c>
      <c r="D201" s="25">
        <v>0</v>
      </c>
      <c r="E201" s="25">
        <v>0</v>
      </c>
      <c r="F201" s="25">
        <v>0</v>
      </c>
      <c r="G201" s="25">
        <v>0</v>
      </c>
      <c r="H201" s="25">
        <v>1.84</v>
      </c>
      <c r="I201" s="25">
        <v>0</v>
      </c>
      <c r="J201" s="25">
        <v>0.84</v>
      </c>
      <c r="K201" s="25">
        <v>0.63</v>
      </c>
      <c r="L201" s="25">
        <v>0</v>
      </c>
      <c r="M201" s="25">
        <v>0</v>
      </c>
      <c r="N201" s="72">
        <v>5</v>
      </c>
      <c r="O201" s="14" t="s">
        <v>14</v>
      </c>
    </row>
    <row r="202" spans="1:15" ht="18" customHeight="1">
      <c r="A202" s="103"/>
      <c r="B202" s="73">
        <f>B201/B191*100</f>
        <v>0</v>
      </c>
      <c r="C202" s="73">
        <f aca="true" t="shared" si="65" ref="C202:N202">C201/C191*100</f>
        <v>0</v>
      </c>
      <c r="D202" s="73">
        <f t="shared" si="65"/>
        <v>0</v>
      </c>
      <c r="E202" s="73">
        <f t="shared" si="65"/>
        <v>0</v>
      </c>
      <c r="F202" s="73">
        <f t="shared" si="65"/>
        <v>0</v>
      </c>
      <c r="G202" s="73">
        <f t="shared" si="65"/>
        <v>0</v>
      </c>
      <c r="H202" s="73">
        <f t="shared" si="65"/>
        <v>0.09986420638892116</v>
      </c>
      <c r="I202" s="73">
        <f t="shared" si="65"/>
        <v>0</v>
      </c>
      <c r="J202" s="73">
        <f t="shared" si="65"/>
        <v>0.058275826424063475</v>
      </c>
      <c r="K202" s="73">
        <f t="shared" si="65"/>
        <v>0.03941404453787033</v>
      </c>
      <c r="L202" s="73">
        <f t="shared" si="65"/>
        <v>0</v>
      </c>
      <c r="M202" s="73">
        <f t="shared" si="65"/>
        <v>0</v>
      </c>
      <c r="N202" s="73">
        <f t="shared" si="65"/>
        <v>0.02517324098580224</v>
      </c>
      <c r="O202" s="14" t="s">
        <v>12</v>
      </c>
    </row>
    <row r="203" spans="1:15" ht="18" customHeight="1">
      <c r="A203" s="104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72"/>
      <c r="O203" s="27"/>
    </row>
    <row r="204" spans="1:15" ht="18" customHeight="1">
      <c r="A204" s="103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4"/>
      <c r="O204" s="27"/>
    </row>
    <row r="205" spans="1:15" ht="18" customHeight="1">
      <c r="A205" s="41" t="s">
        <v>72</v>
      </c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27"/>
    </row>
    <row r="206" spans="1:15" ht="17.25">
      <c r="A206" s="41" t="s">
        <v>11</v>
      </c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27" t="s">
        <v>12</v>
      </c>
    </row>
    <row r="207" spans="1:15" ht="18" customHeight="1">
      <c r="A207" s="41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27" t="s">
        <v>15</v>
      </c>
    </row>
    <row r="208" spans="1:15" ht="18" customHeight="1">
      <c r="A208" s="5" t="s">
        <v>66</v>
      </c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42"/>
      <c r="O208" s="27" t="s">
        <v>15</v>
      </c>
    </row>
    <row r="209" spans="1:15" ht="18" customHeight="1">
      <c r="A209" s="6" t="s">
        <v>35</v>
      </c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6"/>
      <c r="M209" s="7"/>
      <c r="N209" s="8" t="s">
        <v>0</v>
      </c>
      <c r="O209" s="27" t="s">
        <v>12</v>
      </c>
    </row>
    <row r="210" spans="1:15" ht="18" customHeight="1">
      <c r="A210" s="9" t="str">
        <f>A5</f>
        <v>平成24年</v>
      </c>
      <c r="B210" s="105" t="s">
        <v>17</v>
      </c>
      <c r="C210" s="105" t="s">
        <v>18</v>
      </c>
      <c r="D210" s="105" t="s">
        <v>19</v>
      </c>
      <c r="E210" s="105" t="s">
        <v>20</v>
      </c>
      <c r="F210" s="105" t="s">
        <v>21</v>
      </c>
      <c r="G210" s="105" t="s">
        <v>22</v>
      </c>
      <c r="H210" s="105" t="s">
        <v>23</v>
      </c>
      <c r="I210" s="105" t="s">
        <v>24</v>
      </c>
      <c r="J210" s="105" t="s">
        <v>25</v>
      </c>
      <c r="K210" s="105" t="s">
        <v>26</v>
      </c>
      <c r="L210" s="105" t="s">
        <v>27</v>
      </c>
      <c r="M210" s="105" t="s">
        <v>28</v>
      </c>
      <c r="N210" s="107" t="s">
        <v>1</v>
      </c>
      <c r="O210" s="14"/>
    </row>
    <row r="211" spans="1:15" ht="18" customHeight="1">
      <c r="A211" s="11"/>
      <c r="B211" s="106"/>
      <c r="C211" s="106"/>
      <c r="D211" s="106"/>
      <c r="E211" s="106"/>
      <c r="F211" s="106"/>
      <c r="G211" s="106"/>
      <c r="H211" s="106"/>
      <c r="I211" s="106"/>
      <c r="J211" s="106"/>
      <c r="K211" s="106"/>
      <c r="L211" s="106"/>
      <c r="M211" s="106"/>
      <c r="N211" s="108"/>
      <c r="O211" s="14"/>
    </row>
    <row r="212" spans="1:15" ht="18" customHeight="1">
      <c r="A212" s="102" t="s">
        <v>1</v>
      </c>
      <c r="B212" s="12">
        <v>1666.968</v>
      </c>
      <c r="C212" s="12">
        <v>2218.372</v>
      </c>
      <c r="D212" s="12">
        <v>2339.058</v>
      </c>
      <c r="E212" s="12">
        <v>2551.191</v>
      </c>
      <c r="F212" s="12">
        <v>3301.689</v>
      </c>
      <c r="G212" s="12">
        <v>2939.393</v>
      </c>
      <c r="H212" s="12">
        <v>3897.678</v>
      </c>
      <c r="I212" s="12">
        <v>2765.191</v>
      </c>
      <c r="J212" s="12">
        <v>2834.88</v>
      </c>
      <c r="K212" s="12">
        <v>2360.003</v>
      </c>
      <c r="L212" s="12">
        <v>3534.77</v>
      </c>
      <c r="M212" s="12">
        <v>2484.244</v>
      </c>
      <c r="N212" s="13">
        <f>SUM(B212:M212)</f>
        <v>32893.437000000005</v>
      </c>
      <c r="O212" s="14"/>
    </row>
    <row r="213" spans="1:15" ht="18" customHeight="1">
      <c r="A213" s="103"/>
      <c r="B213" s="17">
        <f>B212/B212*100</f>
        <v>100</v>
      </c>
      <c r="C213" s="17">
        <f aca="true" t="shared" si="66" ref="C213:N213">C212/C212*100</f>
        <v>100</v>
      </c>
      <c r="D213" s="17">
        <f t="shared" si="66"/>
        <v>100</v>
      </c>
      <c r="E213" s="17">
        <f t="shared" si="66"/>
        <v>100</v>
      </c>
      <c r="F213" s="17">
        <f t="shared" si="66"/>
        <v>100</v>
      </c>
      <c r="G213" s="17">
        <f t="shared" si="66"/>
        <v>100</v>
      </c>
      <c r="H213" s="17">
        <f t="shared" si="66"/>
        <v>100</v>
      </c>
      <c r="I213" s="17">
        <f t="shared" si="66"/>
        <v>100</v>
      </c>
      <c r="J213" s="17">
        <f t="shared" si="66"/>
        <v>100</v>
      </c>
      <c r="K213" s="17">
        <f t="shared" si="66"/>
        <v>100</v>
      </c>
      <c r="L213" s="17">
        <f t="shared" si="66"/>
        <v>100</v>
      </c>
      <c r="M213" s="17">
        <f t="shared" si="66"/>
        <v>100</v>
      </c>
      <c r="N213" s="16">
        <f t="shared" si="66"/>
        <v>100</v>
      </c>
      <c r="O213" s="14" t="s">
        <v>14</v>
      </c>
    </row>
    <row r="214" spans="1:15" ht="18" customHeight="1">
      <c r="A214" s="104" t="s">
        <v>10</v>
      </c>
      <c r="B214" s="18">
        <v>929.187</v>
      </c>
      <c r="C214" s="18">
        <v>1523.372</v>
      </c>
      <c r="D214" s="18">
        <v>1476.938</v>
      </c>
      <c r="E214" s="18">
        <v>1644.19</v>
      </c>
      <c r="F214" s="18">
        <v>2599.882</v>
      </c>
      <c r="G214" s="18">
        <v>2411.173</v>
      </c>
      <c r="H214" s="18">
        <v>3258.633</v>
      </c>
      <c r="I214" s="18">
        <v>1171.726</v>
      </c>
      <c r="J214" s="18">
        <v>737.232</v>
      </c>
      <c r="K214" s="18">
        <v>606.31</v>
      </c>
      <c r="L214" s="18">
        <v>2667.077</v>
      </c>
      <c r="M214" s="18">
        <v>1609.175</v>
      </c>
      <c r="N214" s="13">
        <f>SUM(B214:M214)</f>
        <v>20634.894999999997</v>
      </c>
      <c r="O214" s="14"/>
    </row>
    <row r="215" spans="1:15" ht="18" customHeight="1">
      <c r="A215" s="103"/>
      <c r="B215" s="17">
        <f aca="true" t="shared" si="67" ref="B215:G215">B214/B212*100</f>
        <v>55.74114200152612</v>
      </c>
      <c r="C215" s="17">
        <f t="shared" si="67"/>
        <v>68.67071888754457</v>
      </c>
      <c r="D215" s="17">
        <f t="shared" si="67"/>
        <v>63.14242742163726</v>
      </c>
      <c r="E215" s="17">
        <f t="shared" si="67"/>
        <v>64.44793823747419</v>
      </c>
      <c r="F215" s="17">
        <f t="shared" si="67"/>
        <v>78.7440004191794</v>
      </c>
      <c r="G215" s="17">
        <f t="shared" si="67"/>
        <v>82.02962312286924</v>
      </c>
      <c r="H215" s="17">
        <f aca="true" t="shared" si="68" ref="H215:N215">H214/H212*100</f>
        <v>83.60446912238517</v>
      </c>
      <c r="I215" s="17">
        <f t="shared" si="68"/>
        <v>42.37414341360146</v>
      </c>
      <c r="J215" s="17">
        <f t="shared" si="68"/>
        <v>26.005756857433116</v>
      </c>
      <c r="K215" s="17">
        <f t="shared" si="68"/>
        <v>25.691069036776643</v>
      </c>
      <c r="L215" s="17">
        <f t="shared" si="68"/>
        <v>75.4526319958583</v>
      </c>
      <c r="M215" s="30">
        <f t="shared" si="68"/>
        <v>64.77523946923087</v>
      </c>
      <c r="N215" s="16">
        <f t="shared" si="68"/>
        <v>62.73255968964263</v>
      </c>
      <c r="O215" s="14" t="s">
        <v>12</v>
      </c>
    </row>
    <row r="216" spans="1:15" ht="18" customHeight="1">
      <c r="A216" s="104" t="s">
        <v>54</v>
      </c>
      <c r="B216" s="18">
        <v>2.9</v>
      </c>
      <c r="C216" s="18">
        <v>0</v>
      </c>
      <c r="D216" s="18">
        <v>89.8</v>
      </c>
      <c r="E216" s="18">
        <v>587.08</v>
      </c>
      <c r="F216" s="18">
        <v>645.828</v>
      </c>
      <c r="G216" s="18">
        <v>528.22</v>
      </c>
      <c r="H216" s="18">
        <v>639.045</v>
      </c>
      <c r="I216" s="18">
        <v>1579.04</v>
      </c>
      <c r="J216" s="18">
        <v>2087.408</v>
      </c>
      <c r="K216" s="18">
        <v>1442.214</v>
      </c>
      <c r="L216" s="18">
        <v>191.986</v>
      </c>
      <c r="M216" s="18">
        <v>4.676</v>
      </c>
      <c r="N216" s="13">
        <f>SUM(B216:M216)</f>
        <v>7798.197</v>
      </c>
      <c r="O216" s="14"/>
    </row>
    <row r="217" spans="1:15" ht="18" customHeight="1">
      <c r="A217" s="103"/>
      <c r="B217" s="30">
        <f aca="true" t="shared" si="69" ref="B217:N217">B216/B212*100</f>
        <v>0.1739685464867952</v>
      </c>
      <c r="C217" s="30">
        <f t="shared" si="69"/>
        <v>0</v>
      </c>
      <c r="D217" s="30">
        <f t="shared" si="69"/>
        <v>3.8391523425242124</v>
      </c>
      <c r="E217" s="30">
        <f t="shared" si="69"/>
        <v>23.011997141727143</v>
      </c>
      <c r="F217" s="30">
        <f t="shared" si="69"/>
        <v>19.56053401758918</v>
      </c>
      <c r="G217" s="30">
        <f t="shared" si="69"/>
        <v>17.970376877130757</v>
      </c>
      <c r="H217" s="30">
        <f t="shared" si="69"/>
        <v>16.395530877614824</v>
      </c>
      <c r="I217" s="30">
        <f t="shared" si="69"/>
        <v>57.10419280259483</v>
      </c>
      <c r="J217" s="30">
        <f t="shared" si="69"/>
        <v>73.63302855852805</v>
      </c>
      <c r="K217" s="30">
        <f t="shared" si="69"/>
        <v>61.110685028790215</v>
      </c>
      <c r="L217" s="30">
        <f t="shared" si="69"/>
        <v>5.431357627228929</v>
      </c>
      <c r="M217" s="30">
        <f t="shared" si="69"/>
        <v>0.18822627728999244</v>
      </c>
      <c r="N217" s="16">
        <f t="shared" si="69"/>
        <v>23.707455684852874</v>
      </c>
      <c r="O217" s="14"/>
    </row>
    <row r="218" spans="1:15" ht="18" customHeight="1">
      <c r="A218" s="104" t="s">
        <v>58</v>
      </c>
      <c r="B218" s="18">
        <v>729.431</v>
      </c>
      <c r="C218" s="18">
        <v>684</v>
      </c>
      <c r="D218" s="18">
        <v>770.12</v>
      </c>
      <c r="E218" s="18">
        <v>319.921</v>
      </c>
      <c r="F218" s="18">
        <v>55.979</v>
      </c>
      <c r="G218" s="18">
        <v>0</v>
      </c>
      <c r="H218" s="18">
        <v>0</v>
      </c>
      <c r="I218" s="18">
        <v>14.425</v>
      </c>
      <c r="J218" s="18">
        <v>10.24</v>
      </c>
      <c r="K218" s="18">
        <v>311.479</v>
      </c>
      <c r="L218" s="18">
        <v>675.707</v>
      </c>
      <c r="M218" s="44">
        <v>870.393</v>
      </c>
      <c r="N218" s="13">
        <f>SUM(B218:M218)</f>
        <v>4441.695</v>
      </c>
      <c r="O218" s="14"/>
    </row>
    <row r="219" spans="1:15" ht="18" customHeight="1">
      <c r="A219" s="103"/>
      <c r="B219" s="30">
        <f>B218/B212*100</f>
        <v>43.75794856289983</v>
      </c>
      <c r="C219" s="30">
        <f aca="true" t="shared" si="70" ref="C219:H219">C218/C212*100</f>
        <v>30.833421986934567</v>
      </c>
      <c r="D219" s="30">
        <f>D218/D212*100</f>
        <v>32.92436527867201</v>
      </c>
      <c r="E219" s="30">
        <f t="shared" si="70"/>
        <v>12.54006462079868</v>
      </c>
      <c r="F219" s="30">
        <f t="shared" si="70"/>
        <v>1.6954655632314248</v>
      </c>
      <c r="G219" s="30">
        <f t="shared" si="70"/>
        <v>0</v>
      </c>
      <c r="H219" s="30">
        <f t="shared" si="70"/>
        <v>0</v>
      </c>
      <c r="I219" s="30">
        <f aca="true" t="shared" si="71" ref="I219:N219">I218/I212*100</f>
        <v>0.5216637838037229</v>
      </c>
      <c r="J219" s="30">
        <f t="shared" si="71"/>
        <v>0.36121458403883056</v>
      </c>
      <c r="K219" s="30">
        <f t="shared" si="71"/>
        <v>13.198245934433134</v>
      </c>
      <c r="L219" s="30">
        <f t="shared" si="71"/>
        <v>19.116010376912783</v>
      </c>
      <c r="M219" s="30">
        <f t="shared" si="71"/>
        <v>35.036534253479125</v>
      </c>
      <c r="N219" s="30">
        <f t="shared" si="71"/>
        <v>13.503286385062161</v>
      </c>
      <c r="O219" s="14"/>
    </row>
    <row r="220" spans="1:15" ht="18" customHeight="1">
      <c r="A220" s="104" t="s">
        <v>108</v>
      </c>
      <c r="B220" s="25">
        <v>5.45</v>
      </c>
      <c r="C220" s="25">
        <v>11</v>
      </c>
      <c r="D220" s="25">
        <v>2.2</v>
      </c>
      <c r="E220" s="25">
        <v>0</v>
      </c>
      <c r="F220" s="25">
        <v>0</v>
      </c>
      <c r="G220" s="25">
        <v>0</v>
      </c>
      <c r="H220" s="53">
        <v>0</v>
      </c>
      <c r="I220" s="25">
        <v>0</v>
      </c>
      <c r="J220" s="25">
        <v>0</v>
      </c>
      <c r="K220" s="25">
        <v>0</v>
      </c>
      <c r="L220" s="25">
        <v>0</v>
      </c>
      <c r="M220" s="25">
        <v>0</v>
      </c>
      <c r="N220" s="13">
        <f>SUM(B220:M220)</f>
        <v>18.65</v>
      </c>
      <c r="O220" s="14"/>
    </row>
    <row r="221" spans="1:15" ht="18" customHeight="1">
      <c r="A221" s="103"/>
      <c r="B221" s="30">
        <f>B220/B212*100</f>
        <v>0.32694088908725305</v>
      </c>
      <c r="C221" s="30">
        <f aca="true" t="shared" si="72" ref="C221:M221">C220/C212*100</f>
        <v>0.4958591255208775</v>
      </c>
      <c r="D221" s="30">
        <f t="shared" si="72"/>
        <v>0.09405495716651746</v>
      </c>
      <c r="E221" s="30">
        <f t="shared" si="72"/>
        <v>0</v>
      </c>
      <c r="F221" s="30">
        <f t="shared" si="72"/>
        <v>0</v>
      </c>
      <c r="G221" s="30">
        <f t="shared" si="72"/>
        <v>0</v>
      </c>
      <c r="H221" s="30">
        <f t="shared" si="72"/>
        <v>0</v>
      </c>
      <c r="I221" s="30">
        <f t="shared" si="72"/>
        <v>0</v>
      </c>
      <c r="J221" s="30">
        <f t="shared" si="72"/>
        <v>0</v>
      </c>
      <c r="K221" s="30">
        <f t="shared" si="72"/>
        <v>0</v>
      </c>
      <c r="L221" s="30">
        <f t="shared" si="72"/>
        <v>0</v>
      </c>
      <c r="M221" s="30">
        <f t="shared" si="72"/>
        <v>0</v>
      </c>
      <c r="N221" s="16">
        <f>N220/N212*100</f>
        <v>0.05669824044231071</v>
      </c>
      <c r="O221" s="14"/>
    </row>
    <row r="222" spans="1:15" ht="18" customHeight="1">
      <c r="A222" s="104"/>
      <c r="B222" s="25"/>
      <c r="C222" s="25"/>
      <c r="D222" s="25"/>
      <c r="E222" s="25"/>
      <c r="F222" s="25"/>
      <c r="G222" s="25"/>
      <c r="H222" s="25"/>
      <c r="I222" s="70"/>
      <c r="J222" s="25"/>
      <c r="K222" s="25"/>
      <c r="L222" s="25"/>
      <c r="M222" s="25"/>
      <c r="N222" s="13"/>
      <c r="O222" s="14"/>
    </row>
    <row r="223" spans="1:15" ht="17.25">
      <c r="A223" s="103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16"/>
      <c r="O223" s="14"/>
    </row>
    <row r="224" spans="1:15" ht="17.25">
      <c r="A224" s="104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72"/>
      <c r="O224" s="27" t="s">
        <v>12</v>
      </c>
    </row>
    <row r="225" spans="1:15" ht="18" customHeight="1">
      <c r="A225" s="103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4"/>
      <c r="O225" s="27"/>
    </row>
    <row r="226" spans="1:15" ht="17.25">
      <c r="A226" s="48"/>
      <c r="B226" s="37"/>
      <c r="C226" s="49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42"/>
      <c r="O226" s="27" t="s">
        <v>12</v>
      </c>
    </row>
    <row r="227" spans="1:15" ht="17.25">
      <c r="A227" s="50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27" t="s">
        <v>12</v>
      </c>
    </row>
    <row r="228" spans="1:15" ht="17.25">
      <c r="A228" s="5" t="s">
        <v>68</v>
      </c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42"/>
      <c r="O228" s="27" t="s">
        <v>12</v>
      </c>
    </row>
    <row r="229" spans="1:15" ht="18" customHeight="1">
      <c r="A229" s="6" t="s">
        <v>32</v>
      </c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6"/>
      <c r="M229" s="7"/>
      <c r="N229" s="8" t="s">
        <v>0</v>
      </c>
      <c r="O229" s="27" t="s">
        <v>12</v>
      </c>
    </row>
    <row r="230" spans="1:15" ht="18" customHeight="1">
      <c r="A230" s="9" t="str">
        <f>A5</f>
        <v>平成24年</v>
      </c>
      <c r="B230" s="105" t="s">
        <v>17</v>
      </c>
      <c r="C230" s="105" t="s">
        <v>18</v>
      </c>
      <c r="D230" s="105" t="s">
        <v>19</v>
      </c>
      <c r="E230" s="105" t="s">
        <v>20</v>
      </c>
      <c r="F230" s="105" t="s">
        <v>21</v>
      </c>
      <c r="G230" s="105" t="s">
        <v>22</v>
      </c>
      <c r="H230" s="105" t="s">
        <v>23</v>
      </c>
      <c r="I230" s="105" t="s">
        <v>24</v>
      </c>
      <c r="J230" s="105" t="s">
        <v>25</v>
      </c>
      <c r="K230" s="105" t="s">
        <v>26</v>
      </c>
      <c r="L230" s="105" t="s">
        <v>27</v>
      </c>
      <c r="M230" s="105" t="s">
        <v>28</v>
      </c>
      <c r="N230" s="107" t="s">
        <v>1</v>
      </c>
      <c r="O230" s="14"/>
    </row>
    <row r="231" spans="1:15" ht="18" customHeight="1">
      <c r="A231" s="11"/>
      <c r="B231" s="106"/>
      <c r="C231" s="106"/>
      <c r="D231" s="106"/>
      <c r="E231" s="106"/>
      <c r="F231" s="106"/>
      <c r="G231" s="106"/>
      <c r="H231" s="106"/>
      <c r="I231" s="106"/>
      <c r="J231" s="106"/>
      <c r="K231" s="106"/>
      <c r="L231" s="106"/>
      <c r="M231" s="106"/>
      <c r="N231" s="108"/>
      <c r="O231" s="14"/>
    </row>
    <row r="232" spans="1:15" ht="18" customHeight="1">
      <c r="A232" s="102" t="s">
        <v>1</v>
      </c>
      <c r="B232" s="18">
        <v>1434.189</v>
      </c>
      <c r="C232" s="18">
        <v>3201.733</v>
      </c>
      <c r="D232" s="18">
        <v>3315.219</v>
      </c>
      <c r="E232" s="18">
        <v>1602.694</v>
      </c>
      <c r="F232" s="18">
        <v>659.707</v>
      </c>
      <c r="G232" s="18">
        <v>241.499</v>
      </c>
      <c r="H232" s="18">
        <v>226.398</v>
      </c>
      <c r="I232" s="18">
        <v>191.429</v>
      </c>
      <c r="J232" s="18">
        <v>603.996</v>
      </c>
      <c r="K232" s="18">
        <v>1396.053</v>
      </c>
      <c r="L232" s="18">
        <v>1433.091</v>
      </c>
      <c r="M232" s="18">
        <v>936.888</v>
      </c>
      <c r="N232" s="13">
        <f>SUM(B232:M232)</f>
        <v>15242.896</v>
      </c>
      <c r="O232" s="14"/>
    </row>
    <row r="233" spans="1:15" ht="18" customHeight="1">
      <c r="A233" s="103"/>
      <c r="B233" s="17">
        <f>B232/B232*100</f>
        <v>100</v>
      </c>
      <c r="C233" s="17">
        <f aca="true" t="shared" si="73" ref="C233:N233">C232/C232*100</f>
        <v>100</v>
      </c>
      <c r="D233" s="17">
        <f t="shared" si="73"/>
        <v>100</v>
      </c>
      <c r="E233" s="17">
        <f t="shared" si="73"/>
        <v>100</v>
      </c>
      <c r="F233" s="17">
        <f t="shared" si="73"/>
        <v>100</v>
      </c>
      <c r="G233" s="17">
        <f t="shared" si="73"/>
        <v>100</v>
      </c>
      <c r="H233" s="17">
        <f t="shared" si="73"/>
        <v>100</v>
      </c>
      <c r="I233" s="17">
        <f t="shared" si="73"/>
        <v>100</v>
      </c>
      <c r="J233" s="17">
        <f t="shared" si="73"/>
        <v>100</v>
      </c>
      <c r="K233" s="17">
        <f t="shared" si="73"/>
        <v>100</v>
      </c>
      <c r="L233" s="17">
        <f t="shared" si="73"/>
        <v>100</v>
      </c>
      <c r="M233" s="17">
        <f t="shared" si="73"/>
        <v>100</v>
      </c>
      <c r="N233" s="16">
        <f t="shared" si="73"/>
        <v>100</v>
      </c>
      <c r="O233" s="14"/>
    </row>
    <row r="234" spans="1:15" ht="18" customHeight="1">
      <c r="A234" s="104" t="s">
        <v>77</v>
      </c>
      <c r="B234" s="18">
        <v>1044.136</v>
      </c>
      <c r="C234" s="18">
        <v>2984.557</v>
      </c>
      <c r="D234" s="18">
        <v>3061.389</v>
      </c>
      <c r="E234" s="18">
        <v>852.82</v>
      </c>
      <c r="F234" s="18">
        <v>80.389</v>
      </c>
      <c r="G234" s="18">
        <v>9.143</v>
      </c>
      <c r="H234" s="18">
        <v>23.918</v>
      </c>
      <c r="I234" s="18">
        <v>6.413</v>
      </c>
      <c r="J234" s="18">
        <v>45.309</v>
      </c>
      <c r="K234" s="18">
        <v>203.714</v>
      </c>
      <c r="L234" s="18">
        <v>314.178</v>
      </c>
      <c r="M234" s="18">
        <v>243.422</v>
      </c>
      <c r="N234" s="13">
        <f>SUM(B234:M234)</f>
        <v>8869.388</v>
      </c>
      <c r="O234" s="14"/>
    </row>
    <row r="235" spans="1:15" ht="18" customHeight="1">
      <c r="A235" s="103"/>
      <c r="B235" s="30">
        <f>B234/B232*100</f>
        <v>72.80323583572319</v>
      </c>
      <c r="C235" s="30">
        <f aca="true" t="shared" si="74" ref="C235:N235">C234/C232*100</f>
        <v>93.21692345988875</v>
      </c>
      <c r="D235" s="30">
        <f t="shared" si="74"/>
        <v>92.34349223987918</v>
      </c>
      <c r="E235" s="30">
        <f t="shared" si="74"/>
        <v>53.211654876102365</v>
      </c>
      <c r="F235" s="30">
        <f aca="true" t="shared" si="75" ref="F235:K235">F234/F232*100</f>
        <v>12.185561165790267</v>
      </c>
      <c r="G235" s="30">
        <f t="shared" si="75"/>
        <v>3.7859370018095313</v>
      </c>
      <c r="H235" s="30">
        <f t="shared" si="75"/>
        <v>10.564580959195752</v>
      </c>
      <c r="I235" s="30">
        <f t="shared" si="75"/>
        <v>3.3500671267153876</v>
      </c>
      <c r="J235" s="30">
        <f t="shared" si="75"/>
        <v>7.501539745296326</v>
      </c>
      <c r="K235" s="30">
        <f t="shared" si="75"/>
        <v>14.592139410179986</v>
      </c>
      <c r="L235" s="17">
        <f t="shared" si="74"/>
        <v>21.9231018825741</v>
      </c>
      <c r="M235" s="17">
        <f t="shared" si="74"/>
        <v>25.98197436619959</v>
      </c>
      <c r="N235" s="16">
        <f t="shared" si="74"/>
        <v>58.1870269271666</v>
      </c>
      <c r="O235" s="14" t="s">
        <v>12</v>
      </c>
    </row>
    <row r="236" spans="1:15" ht="18" customHeight="1">
      <c r="A236" s="104" t="s">
        <v>31</v>
      </c>
      <c r="B236" s="18">
        <v>0</v>
      </c>
      <c r="C236" s="18">
        <v>0</v>
      </c>
      <c r="D236" s="18">
        <v>0</v>
      </c>
      <c r="E236" s="18">
        <v>0</v>
      </c>
      <c r="F236" s="18">
        <v>0</v>
      </c>
      <c r="G236" s="18">
        <v>0</v>
      </c>
      <c r="H236" s="18">
        <v>0</v>
      </c>
      <c r="I236" s="18">
        <v>3.21</v>
      </c>
      <c r="J236" s="18">
        <v>336.961</v>
      </c>
      <c r="K236" s="18">
        <v>851.835</v>
      </c>
      <c r="L236" s="18">
        <v>576.093</v>
      </c>
      <c r="M236" s="18">
        <v>52.206</v>
      </c>
      <c r="N236" s="13">
        <f>SUM(B236:M236)</f>
        <v>1820.305</v>
      </c>
      <c r="O236" s="14"/>
    </row>
    <row r="237" spans="1:17" ht="18" customHeight="1">
      <c r="A237" s="103"/>
      <c r="B237" s="17">
        <f>B236/B232*100</f>
        <v>0</v>
      </c>
      <c r="C237" s="17">
        <f aca="true" t="shared" si="76" ref="C237:I237">C236/C232*100</f>
        <v>0</v>
      </c>
      <c r="D237" s="17">
        <f t="shared" si="76"/>
        <v>0</v>
      </c>
      <c r="E237" s="17">
        <f t="shared" si="76"/>
        <v>0</v>
      </c>
      <c r="F237" s="17">
        <f t="shared" si="76"/>
        <v>0</v>
      </c>
      <c r="G237" s="30">
        <f t="shared" si="76"/>
        <v>0</v>
      </c>
      <c r="H237" s="17">
        <f t="shared" si="76"/>
        <v>0</v>
      </c>
      <c r="I237" s="17">
        <f t="shared" si="76"/>
        <v>1.6768619174733193</v>
      </c>
      <c r="J237" s="17">
        <f>J236/J232*100</f>
        <v>55.78861449413572</v>
      </c>
      <c r="K237" s="30">
        <f>K236/K232*100</f>
        <v>61.017382577882074</v>
      </c>
      <c r="L237" s="30">
        <f>L236/L232*100</f>
        <v>40.19933137532787</v>
      </c>
      <c r="M237" s="30">
        <f>M236/M232*100</f>
        <v>5.572277582806056</v>
      </c>
      <c r="N237" s="16">
        <f>N236/N232*100</f>
        <v>11.94198923879032</v>
      </c>
      <c r="O237" s="81"/>
      <c r="P237" s="37"/>
      <c r="Q237" s="37"/>
    </row>
    <row r="238" spans="1:15" ht="18" customHeight="1">
      <c r="A238" s="104" t="s">
        <v>94</v>
      </c>
      <c r="B238" s="18">
        <v>196.686</v>
      </c>
      <c r="C238" s="18">
        <v>30.681</v>
      </c>
      <c r="D238" s="18">
        <v>38.085</v>
      </c>
      <c r="E238" s="18">
        <v>36.111</v>
      </c>
      <c r="F238" s="82">
        <v>42.646</v>
      </c>
      <c r="G238" s="44">
        <v>26.339</v>
      </c>
      <c r="H238" s="18">
        <v>28.427</v>
      </c>
      <c r="I238" s="18">
        <v>31.074</v>
      </c>
      <c r="J238" s="18">
        <v>88.288</v>
      </c>
      <c r="K238" s="18">
        <v>169</v>
      </c>
      <c r="L238" s="18">
        <v>324.538</v>
      </c>
      <c r="M238" s="44">
        <v>496.823</v>
      </c>
      <c r="N238" s="13">
        <f>SUM(B238:M238)</f>
        <v>1508.6979999999999</v>
      </c>
      <c r="O238" s="14"/>
    </row>
    <row r="239" spans="1:15" ht="18" customHeight="1">
      <c r="A239" s="103"/>
      <c r="B239" s="30">
        <f>B238/B232*100</f>
        <v>13.714092075730605</v>
      </c>
      <c r="C239" s="30">
        <f>C238/C232*100</f>
        <v>0.9582622910779881</v>
      </c>
      <c r="D239" s="30">
        <f>D238/D232*100</f>
        <v>1.1487928851759115</v>
      </c>
      <c r="E239" s="30">
        <f>E238/E232*100</f>
        <v>2.2531437691786453</v>
      </c>
      <c r="F239" s="30">
        <f aca="true" t="shared" si="77" ref="F239:N239">F238/F232*100</f>
        <v>6.464384946650559</v>
      </c>
      <c r="G239" s="30">
        <f t="shared" si="77"/>
        <v>10.90646338080075</v>
      </c>
      <c r="H239" s="30">
        <f t="shared" si="77"/>
        <v>12.556206326911015</v>
      </c>
      <c r="I239" s="30">
        <f t="shared" si="77"/>
        <v>16.232650225409945</v>
      </c>
      <c r="J239" s="30">
        <f t="shared" si="77"/>
        <v>14.617315346459247</v>
      </c>
      <c r="K239" s="30">
        <f t="shared" si="77"/>
        <v>12.105557597025326</v>
      </c>
      <c r="L239" s="30">
        <f t="shared" si="77"/>
        <v>22.646014802967855</v>
      </c>
      <c r="M239" s="30">
        <f t="shared" si="77"/>
        <v>53.02907071069327</v>
      </c>
      <c r="N239" s="30">
        <f t="shared" si="77"/>
        <v>9.897712350723904</v>
      </c>
      <c r="O239" s="14"/>
    </row>
    <row r="240" spans="1:15" ht="18" customHeight="1">
      <c r="A240" s="104" t="s">
        <v>51</v>
      </c>
      <c r="B240" s="66">
        <v>157.619</v>
      </c>
      <c r="C240" s="44">
        <v>140.566</v>
      </c>
      <c r="D240" s="44">
        <v>127.791</v>
      </c>
      <c r="E240" s="44">
        <v>123.81</v>
      </c>
      <c r="F240" s="44">
        <v>121.892</v>
      </c>
      <c r="G240" s="82">
        <v>105.564</v>
      </c>
      <c r="H240" s="82">
        <v>112.921</v>
      </c>
      <c r="I240" s="18">
        <v>91.703</v>
      </c>
      <c r="J240" s="18">
        <v>80.331</v>
      </c>
      <c r="K240" s="18">
        <v>32.686</v>
      </c>
      <c r="L240" s="18">
        <v>31.927</v>
      </c>
      <c r="M240" s="18">
        <v>26.584</v>
      </c>
      <c r="N240" s="13">
        <f>SUM(B240:M240)</f>
        <v>1153.394</v>
      </c>
      <c r="O240" s="14" t="s">
        <v>14</v>
      </c>
    </row>
    <row r="241" spans="1:15" ht="18" customHeight="1">
      <c r="A241" s="103"/>
      <c r="B241" s="17">
        <f>B240/B232*100</f>
        <v>10.990113576383587</v>
      </c>
      <c r="C241" s="17">
        <f aca="true" t="shared" si="78" ref="C241:N241">C240/C232*100</f>
        <v>4.390309872809507</v>
      </c>
      <c r="D241" s="17">
        <f t="shared" si="78"/>
        <v>3.8546774737958485</v>
      </c>
      <c r="E241" s="17">
        <f t="shared" si="78"/>
        <v>7.725117832848941</v>
      </c>
      <c r="F241" s="17">
        <f t="shared" si="78"/>
        <v>18.476687377881394</v>
      </c>
      <c r="G241" s="17">
        <f t="shared" si="78"/>
        <v>43.71198224423289</v>
      </c>
      <c r="H241" s="17">
        <f t="shared" si="78"/>
        <v>49.87720739582506</v>
      </c>
      <c r="I241" s="17">
        <f t="shared" si="78"/>
        <v>47.904444990048525</v>
      </c>
      <c r="J241" s="17">
        <f t="shared" si="78"/>
        <v>13.299922516043154</v>
      </c>
      <c r="K241" s="30">
        <f t="shared" si="78"/>
        <v>2.341315121990354</v>
      </c>
      <c r="L241" s="30">
        <f t="shared" si="78"/>
        <v>2.2278417769701995</v>
      </c>
      <c r="M241" s="30">
        <f t="shared" si="78"/>
        <v>2.8374789729402017</v>
      </c>
      <c r="N241" s="46">
        <f t="shared" si="78"/>
        <v>7.5667642159337705</v>
      </c>
      <c r="O241" s="14" t="s">
        <v>15</v>
      </c>
    </row>
    <row r="242" spans="1:15" ht="18" customHeight="1">
      <c r="A242" s="104" t="s">
        <v>90</v>
      </c>
      <c r="B242" s="67">
        <v>3.12</v>
      </c>
      <c r="C242" s="67">
        <v>3.578</v>
      </c>
      <c r="D242" s="67">
        <v>22.309</v>
      </c>
      <c r="E242" s="67">
        <v>517.372</v>
      </c>
      <c r="F242" s="67">
        <v>341.191</v>
      </c>
      <c r="G242" s="67">
        <v>40.862</v>
      </c>
      <c r="H242" s="67">
        <v>2.094</v>
      </c>
      <c r="I242" s="67">
        <v>0</v>
      </c>
      <c r="J242" s="67">
        <v>0</v>
      </c>
      <c r="K242" s="25">
        <v>0</v>
      </c>
      <c r="L242" s="25">
        <v>0</v>
      </c>
      <c r="M242" s="25">
        <v>0</v>
      </c>
      <c r="N242" s="13">
        <f>SUM(B242:M242)</f>
        <v>930.526</v>
      </c>
      <c r="O242" s="14" t="s">
        <v>14</v>
      </c>
    </row>
    <row r="243" spans="1:15" ht="18" customHeight="1">
      <c r="A243" s="103"/>
      <c r="B243" s="17">
        <f>B242/B232*100</f>
        <v>0.21754454956773478</v>
      </c>
      <c r="C243" s="17">
        <f aca="true" t="shared" si="79" ref="C243:N243">C242/C232*100</f>
        <v>0.11175197931870019</v>
      </c>
      <c r="D243" s="17">
        <f t="shared" si="79"/>
        <v>0.6729268865797403</v>
      </c>
      <c r="E243" s="17">
        <f t="shared" si="79"/>
        <v>32.28139619914968</v>
      </c>
      <c r="F243" s="17">
        <f t="shared" si="79"/>
        <v>51.71856596943795</v>
      </c>
      <c r="G243" s="17">
        <f t="shared" si="79"/>
        <v>16.92015287847983</v>
      </c>
      <c r="H243" s="30">
        <f t="shared" si="79"/>
        <v>0.9249198314472742</v>
      </c>
      <c r="I243" s="30">
        <f t="shared" si="79"/>
        <v>0</v>
      </c>
      <c r="J243" s="30">
        <f t="shared" si="79"/>
        <v>0</v>
      </c>
      <c r="K243" s="17">
        <f t="shared" si="79"/>
        <v>0</v>
      </c>
      <c r="L243" s="17">
        <f t="shared" si="79"/>
        <v>0</v>
      </c>
      <c r="M243" s="17">
        <f t="shared" si="79"/>
        <v>0</v>
      </c>
      <c r="N243" s="16">
        <f t="shared" si="79"/>
        <v>6.104653603882096</v>
      </c>
      <c r="O243" s="14" t="s">
        <v>15</v>
      </c>
    </row>
    <row r="244" spans="1:14" ht="17.25">
      <c r="A244" s="104" t="s">
        <v>109</v>
      </c>
      <c r="B244" s="12">
        <v>31.868</v>
      </c>
      <c r="C244" s="67">
        <v>37.292</v>
      </c>
      <c r="D244" s="67">
        <v>48.609</v>
      </c>
      <c r="E244" s="67">
        <v>41.938</v>
      </c>
      <c r="F244" s="67">
        <v>49.981</v>
      </c>
      <c r="G244" s="67">
        <v>53.046</v>
      </c>
      <c r="H244" s="71">
        <v>59.038</v>
      </c>
      <c r="I244" s="71">
        <v>59.029</v>
      </c>
      <c r="J244" s="71">
        <v>53.107</v>
      </c>
      <c r="K244" s="67">
        <v>53.802</v>
      </c>
      <c r="L244" s="67">
        <v>58.872</v>
      </c>
      <c r="M244" s="67">
        <v>41.027</v>
      </c>
      <c r="N244" s="13">
        <f>SUM(B244:M244)</f>
        <v>587.609</v>
      </c>
    </row>
    <row r="245" spans="1:14" ht="17.25">
      <c r="A245" s="103"/>
      <c r="B245" s="63">
        <f>B244/B232*100</f>
        <v>2.2220223415463374</v>
      </c>
      <c r="C245" s="63">
        <f aca="true" t="shared" si="80" ref="C245:M245">C244/C232*100</f>
        <v>1.164744218209326</v>
      </c>
      <c r="D245" s="63">
        <f t="shared" si="80"/>
        <v>1.466237977038621</v>
      </c>
      <c r="E245" s="63">
        <f t="shared" si="80"/>
        <v>2.616719099216694</v>
      </c>
      <c r="F245" s="63">
        <f t="shared" si="80"/>
        <v>7.576242180240622</v>
      </c>
      <c r="G245" s="63">
        <f t="shared" si="80"/>
        <v>21.965308344962093</v>
      </c>
      <c r="H245" s="63">
        <f t="shared" si="80"/>
        <v>26.077085486620906</v>
      </c>
      <c r="I245" s="63">
        <f t="shared" si="80"/>
        <v>30.835975740352822</v>
      </c>
      <c r="J245" s="63">
        <f t="shared" si="80"/>
        <v>8.792607898065551</v>
      </c>
      <c r="K245" s="63">
        <f t="shared" si="80"/>
        <v>3.8538651469535896</v>
      </c>
      <c r="L245" s="63">
        <f t="shared" si="80"/>
        <v>4.108043383148733</v>
      </c>
      <c r="M245" s="63">
        <f t="shared" si="80"/>
        <v>4.379071991529403</v>
      </c>
      <c r="N245" s="63">
        <f>N244/N232*100</f>
        <v>3.854969554341905</v>
      </c>
    </row>
    <row r="246" spans="1:14" ht="17.25">
      <c r="A246" s="104" t="s">
        <v>8</v>
      </c>
      <c r="B246" s="12">
        <v>0.76</v>
      </c>
      <c r="C246" s="67">
        <v>5.059</v>
      </c>
      <c r="D246" s="67">
        <v>17.036</v>
      </c>
      <c r="E246" s="67">
        <v>30.642999999999994</v>
      </c>
      <c r="F246" s="67">
        <v>23.607999999999997</v>
      </c>
      <c r="G246" s="67">
        <v>6.545000000000001</v>
      </c>
      <c r="H246" s="71">
        <v>0</v>
      </c>
      <c r="I246" s="71">
        <v>0</v>
      </c>
      <c r="J246" s="71">
        <v>0</v>
      </c>
      <c r="K246" s="67">
        <v>85.016</v>
      </c>
      <c r="L246" s="67">
        <v>127.483</v>
      </c>
      <c r="M246" s="67">
        <v>76.826</v>
      </c>
      <c r="N246" s="13">
        <f>SUM(B246:M246)</f>
        <v>372.976</v>
      </c>
    </row>
    <row r="247" spans="1:14" ht="17.25">
      <c r="A247" s="103"/>
      <c r="B247" s="63">
        <f aca="true" t="shared" si="81" ref="B247:G247">B246/B232*100</f>
        <v>0.05299162104855078</v>
      </c>
      <c r="C247" s="63">
        <f t="shared" si="81"/>
        <v>0.1580081786957251</v>
      </c>
      <c r="D247" s="63">
        <f t="shared" si="81"/>
        <v>0.5138725375307032</v>
      </c>
      <c r="E247" s="63">
        <f t="shared" si="81"/>
        <v>1.9119682235036752</v>
      </c>
      <c r="F247" s="63">
        <f t="shared" si="81"/>
        <v>3.5785583599992115</v>
      </c>
      <c r="G247" s="63">
        <f t="shared" si="81"/>
        <v>2.7101561497149063</v>
      </c>
      <c r="H247" s="63">
        <f aca="true" t="shared" si="82" ref="H247:N247">H246/H232*100</f>
        <v>0</v>
      </c>
      <c r="I247" s="63">
        <f t="shared" si="82"/>
        <v>0</v>
      </c>
      <c r="J247" s="63">
        <f t="shared" si="82"/>
        <v>0</v>
      </c>
      <c r="K247" s="63">
        <f t="shared" si="82"/>
        <v>6.08974014596867</v>
      </c>
      <c r="L247" s="63">
        <f t="shared" si="82"/>
        <v>8.895666779011243</v>
      </c>
      <c r="M247" s="63">
        <f t="shared" si="82"/>
        <v>8.200126375831475</v>
      </c>
      <c r="N247" s="16">
        <f t="shared" si="82"/>
        <v>2.4468841091614086</v>
      </c>
    </row>
    <row r="248" spans="1:14" ht="17.25">
      <c r="A248" s="41" t="s">
        <v>72</v>
      </c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</row>
    <row r="249" spans="1:15" ht="18" customHeight="1">
      <c r="A249" s="41" t="s">
        <v>11</v>
      </c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27" t="s">
        <v>12</v>
      </c>
    </row>
    <row r="250" spans="1:15" ht="18" customHeight="1">
      <c r="A250" s="41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27" t="s">
        <v>12</v>
      </c>
    </row>
    <row r="251" spans="1:15" ht="18" customHeight="1">
      <c r="A251" s="5" t="s">
        <v>69</v>
      </c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42"/>
      <c r="O251" s="27" t="s">
        <v>15</v>
      </c>
    </row>
    <row r="252" spans="1:15" ht="18" customHeight="1">
      <c r="A252" s="6" t="s">
        <v>36</v>
      </c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6"/>
      <c r="M252" s="7"/>
      <c r="N252" s="8" t="s">
        <v>0</v>
      </c>
      <c r="O252" s="27" t="s">
        <v>12</v>
      </c>
    </row>
    <row r="253" spans="1:15" ht="18" customHeight="1">
      <c r="A253" s="9" t="str">
        <f>A5</f>
        <v>平成24年</v>
      </c>
      <c r="B253" s="105" t="s">
        <v>17</v>
      </c>
      <c r="C253" s="105" t="s">
        <v>18</v>
      </c>
      <c r="D253" s="105" t="s">
        <v>19</v>
      </c>
      <c r="E253" s="105" t="s">
        <v>20</v>
      </c>
      <c r="F253" s="105" t="s">
        <v>21</v>
      </c>
      <c r="G253" s="105" t="s">
        <v>22</v>
      </c>
      <c r="H253" s="105" t="s">
        <v>23</v>
      </c>
      <c r="I253" s="105" t="s">
        <v>24</v>
      </c>
      <c r="J253" s="105" t="s">
        <v>25</v>
      </c>
      <c r="K253" s="105" t="s">
        <v>26</v>
      </c>
      <c r="L253" s="105" t="s">
        <v>27</v>
      </c>
      <c r="M253" s="105" t="s">
        <v>28</v>
      </c>
      <c r="N253" s="107" t="s">
        <v>1</v>
      </c>
      <c r="O253" s="14"/>
    </row>
    <row r="254" spans="1:15" ht="18" customHeight="1">
      <c r="A254" s="11"/>
      <c r="B254" s="106"/>
      <c r="C254" s="106"/>
      <c r="D254" s="106"/>
      <c r="E254" s="106"/>
      <c r="F254" s="106"/>
      <c r="G254" s="106"/>
      <c r="H254" s="106"/>
      <c r="I254" s="106"/>
      <c r="J254" s="106"/>
      <c r="K254" s="106"/>
      <c r="L254" s="106"/>
      <c r="M254" s="106"/>
      <c r="N254" s="108"/>
      <c r="O254" s="14"/>
    </row>
    <row r="255" spans="1:15" ht="18" customHeight="1">
      <c r="A255" s="102" t="s">
        <v>1</v>
      </c>
      <c r="B255" s="18">
        <v>292.944</v>
      </c>
      <c r="C255" s="18">
        <v>267.945</v>
      </c>
      <c r="D255" s="18">
        <v>390.709</v>
      </c>
      <c r="E255" s="18">
        <v>287.612</v>
      </c>
      <c r="F255" s="18">
        <v>291.732</v>
      </c>
      <c r="G255" s="18">
        <v>206.436</v>
      </c>
      <c r="H255" s="18">
        <v>154.724</v>
      </c>
      <c r="I255" s="18">
        <v>125.8</v>
      </c>
      <c r="J255" s="18">
        <v>70.056</v>
      </c>
      <c r="K255" s="18">
        <v>173.742</v>
      </c>
      <c r="L255" s="18">
        <v>75.512</v>
      </c>
      <c r="M255" s="18">
        <v>261.566</v>
      </c>
      <c r="N255" s="13">
        <f>SUM(B255:M255)</f>
        <v>2598.778</v>
      </c>
      <c r="O255" s="14"/>
    </row>
    <row r="256" spans="1:15" ht="18" customHeight="1">
      <c r="A256" s="103"/>
      <c r="B256" s="17">
        <f>B255/B255*100</f>
        <v>100</v>
      </c>
      <c r="C256" s="17">
        <f aca="true" t="shared" si="83" ref="C256:N256">C255/C255*100</f>
        <v>100</v>
      </c>
      <c r="D256" s="17">
        <f t="shared" si="83"/>
        <v>100</v>
      </c>
      <c r="E256" s="17">
        <f t="shared" si="83"/>
        <v>100</v>
      </c>
      <c r="F256" s="17">
        <f t="shared" si="83"/>
        <v>100</v>
      </c>
      <c r="G256" s="17">
        <f t="shared" si="83"/>
        <v>100</v>
      </c>
      <c r="H256" s="17">
        <f t="shared" si="83"/>
        <v>100</v>
      </c>
      <c r="I256" s="17">
        <f t="shared" si="83"/>
        <v>100</v>
      </c>
      <c r="J256" s="17">
        <f t="shared" si="83"/>
        <v>100</v>
      </c>
      <c r="K256" s="17">
        <f t="shared" si="83"/>
        <v>100</v>
      </c>
      <c r="L256" s="17">
        <f t="shared" si="83"/>
        <v>100</v>
      </c>
      <c r="M256" s="17">
        <f t="shared" si="83"/>
        <v>100</v>
      </c>
      <c r="N256" s="16">
        <f t="shared" si="83"/>
        <v>100</v>
      </c>
      <c r="O256" s="14"/>
    </row>
    <row r="257" spans="1:15" ht="18" customHeight="1">
      <c r="A257" s="104" t="s">
        <v>76</v>
      </c>
      <c r="B257" s="18">
        <v>147.676</v>
      </c>
      <c r="C257" s="18">
        <v>158.248</v>
      </c>
      <c r="D257" s="18">
        <v>120.79</v>
      </c>
      <c r="E257" s="18">
        <v>45.908</v>
      </c>
      <c r="F257" s="18">
        <v>113.884</v>
      </c>
      <c r="G257" s="18">
        <v>93.438</v>
      </c>
      <c r="H257" s="18">
        <v>88.98</v>
      </c>
      <c r="I257" s="18">
        <v>60.384</v>
      </c>
      <c r="J257" s="18">
        <v>20.804</v>
      </c>
      <c r="K257" s="18">
        <v>41.012</v>
      </c>
      <c r="L257" s="18">
        <v>63.144</v>
      </c>
      <c r="M257" s="18">
        <v>212.392</v>
      </c>
      <c r="N257" s="13">
        <f>SUM(B257:M257)</f>
        <v>1166.66</v>
      </c>
      <c r="O257" s="14" t="s">
        <v>14</v>
      </c>
    </row>
    <row r="258" spans="1:15" s="69" customFormat="1" ht="18" customHeight="1">
      <c r="A258" s="103"/>
      <c r="B258" s="30">
        <f>B257/B255*100</f>
        <v>50.411000054617936</v>
      </c>
      <c r="C258" s="30">
        <f>C257/C255*100</f>
        <v>59.059881692138305</v>
      </c>
      <c r="D258" s="30">
        <f aca="true" t="shared" si="84" ref="D258:N258">D257/D255*100</f>
        <v>30.915591911115435</v>
      </c>
      <c r="E258" s="30">
        <f t="shared" si="84"/>
        <v>15.961781844985603</v>
      </c>
      <c r="F258" s="30">
        <f t="shared" si="84"/>
        <v>39.03719852467333</v>
      </c>
      <c r="G258" s="30">
        <f t="shared" si="84"/>
        <v>45.262454223100626</v>
      </c>
      <c r="H258" s="30">
        <f t="shared" si="84"/>
        <v>57.508854476357904</v>
      </c>
      <c r="I258" s="30">
        <f t="shared" si="84"/>
        <v>48.00000000000001</v>
      </c>
      <c r="J258" s="30">
        <f t="shared" si="84"/>
        <v>29.696243005595523</v>
      </c>
      <c r="K258" s="30">
        <f t="shared" si="84"/>
        <v>23.60511563122331</v>
      </c>
      <c r="L258" s="30">
        <f t="shared" si="84"/>
        <v>83.6211463078716</v>
      </c>
      <c r="M258" s="30">
        <f t="shared" si="84"/>
        <v>81.20015598357585</v>
      </c>
      <c r="N258" s="30">
        <f t="shared" si="84"/>
        <v>44.89263800139913</v>
      </c>
      <c r="O258" s="68" t="s">
        <v>15</v>
      </c>
    </row>
    <row r="259" spans="1:15" ht="18" customHeight="1">
      <c r="A259" s="113" t="s">
        <v>96</v>
      </c>
      <c r="B259" s="44">
        <v>145.268</v>
      </c>
      <c r="C259" s="44">
        <v>109.697</v>
      </c>
      <c r="D259" s="44">
        <v>269.919</v>
      </c>
      <c r="E259" s="44">
        <v>241.704</v>
      </c>
      <c r="F259" s="44">
        <v>177.848</v>
      </c>
      <c r="G259" s="44">
        <v>112.998</v>
      </c>
      <c r="H259" s="44">
        <v>64.814</v>
      </c>
      <c r="I259" s="44">
        <v>65.416</v>
      </c>
      <c r="J259" s="44">
        <v>49.252</v>
      </c>
      <c r="K259" s="44">
        <v>132.73</v>
      </c>
      <c r="L259" s="66">
        <v>12.368</v>
      </c>
      <c r="M259" s="44">
        <v>32.279</v>
      </c>
      <c r="N259" s="13">
        <f>SUM(B259:M259)</f>
        <v>1414.293</v>
      </c>
      <c r="O259" s="14"/>
    </row>
    <row r="260" spans="1:15" ht="18" customHeight="1">
      <c r="A260" s="114"/>
      <c r="B260" s="73">
        <f>B259/B255*100</f>
        <v>49.58899994538205</v>
      </c>
      <c r="C260" s="73">
        <f>C259/C255*100</f>
        <v>40.94011830786169</v>
      </c>
      <c r="D260" s="73">
        <f aca="true" t="shared" si="85" ref="D260:N260">D259/D255*100</f>
        <v>69.08440808888456</v>
      </c>
      <c r="E260" s="73">
        <f t="shared" si="85"/>
        <v>84.03821815501439</v>
      </c>
      <c r="F260" s="73">
        <f t="shared" si="85"/>
        <v>60.962801475326664</v>
      </c>
      <c r="G260" s="73">
        <f t="shared" si="85"/>
        <v>54.737545776899374</v>
      </c>
      <c r="H260" s="73">
        <f t="shared" si="85"/>
        <v>41.89007523073343</v>
      </c>
      <c r="I260" s="73">
        <f t="shared" si="85"/>
        <v>52</v>
      </c>
      <c r="J260" s="73">
        <f t="shared" si="85"/>
        <v>70.30375699440448</v>
      </c>
      <c r="K260" s="73">
        <f t="shared" si="85"/>
        <v>76.3948843687767</v>
      </c>
      <c r="L260" s="73">
        <f t="shared" si="85"/>
        <v>16.378853692128402</v>
      </c>
      <c r="M260" s="73">
        <f t="shared" si="85"/>
        <v>12.340671188151369</v>
      </c>
      <c r="N260" s="73">
        <f t="shared" si="85"/>
        <v>54.42146270285496</v>
      </c>
      <c r="O260" s="14" t="s">
        <v>12</v>
      </c>
    </row>
    <row r="261" spans="1:15" ht="18" customHeight="1">
      <c r="A261" s="102" t="s">
        <v>110</v>
      </c>
      <c r="B261" s="67">
        <v>0</v>
      </c>
      <c r="C261" s="67">
        <v>0</v>
      </c>
      <c r="D261" s="67">
        <v>0</v>
      </c>
      <c r="E261" s="71">
        <v>0</v>
      </c>
      <c r="F261" s="71">
        <v>0</v>
      </c>
      <c r="G261" s="71">
        <v>0</v>
      </c>
      <c r="H261" s="71">
        <v>0</v>
      </c>
      <c r="I261" s="71">
        <v>0</v>
      </c>
      <c r="J261" s="71">
        <v>0</v>
      </c>
      <c r="K261" s="71">
        <v>0</v>
      </c>
      <c r="L261" s="71">
        <v>0</v>
      </c>
      <c r="M261" s="71">
        <v>16.324</v>
      </c>
      <c r="N261" s="13">
        <f>SUM(B261:M261)</f>
        <v>16.324</v>
      </c>
      <c r="O261" s="14" t="s">
        <v>14</v>
      </c>
    </row>
    <row r="262" spans="1:15" s="69" customFormat="1" ht="18" customHeight="1">
      <c r="A262" s="103"/>
      <c r="B262" s="30">
        <f aca="true" t="shared" si="86" ref="B262:G262">B261/B255*100</f>
        <v>0</v>
      </c>
      <c r="C262" s="30">
        <f t="shared" si="86"/>
        <v>0</v>
      </c>
      <c r="D262" s="30">
        <f t="shared" si="86"/>
        <v>0</v>
      </c>
      <c r="E262" s="30">
        <f t="shared" si="86"/>
        <v>0</v>
      </c>
      <c r="F262" s="30">
        <f t="shared" si="86"/>
        <v>0</v>
      </c>
      <c r="G262" s="30">
        <f t="shared" si="86"/>
        <v>0</v>
      </c>
      <c r="H262" s="30">
        <f aca="true" t="shared" si="87" ref="H262:N262">H261/H255*100</f>
        <v>0</v>
      </c>
      <c r="I262" s="30">
        <f t="shared" si="87"/>
        <v>0</v>
      </c>
      <c r="J262" s="30">
        <f t="shared" si="87"/>
        <v>0</v>
      </c>
      <c r="K262" s="30">
        <f t="shared" si="87"/>
        <v>0</v>
      </c>
      <c r="L262" s="30">
        <f t="shared" si="87"/>
        <v>0</v>
      </c>
      <c r="M262" s="30">
        <f t="shared" si="87"/>
        <v>6.24087228462415</v>
      </c>
      <c r="N262" s="30">
        <f t="shared" si="87"/>
        <v>0.6281413802948925</v>
      </c>
      <c r="O262" s="68" t="s">
        <v>15</v>
      </c>
    </row>
    <row r="263" spans="1:15" ht="18" customHeight="1">
      <c r="A263" s="102" t="s">
        <v>106</v>
      </c>
      <c r="B263" s="47">
        <v>0</v>
      </c>
      <c r="C263" s="47">
        <v>0</v>
      </c>
      <c r="D263" s="47">
        <v>0</v>
      </c>
      <c r="E263" s="47">
        <v>0</v>
      </c>
      <c r="F263" s="47">
        <v>0</v>
      </c>
      <c r="G263" s="47">
        <v>0</v>
      </c>
      <c r="H263" s="47">
        <v>0.93</v>
      </c>
      <c r="I263" s="47">
        <v>0</v>
      </c>
      <c r="J263" s="47">
        <v>0</v>
      </c>
      <c r="K263" s="47">
        <v>0</v>
      </c>
      <c r="L263" s="47">
        <v>0</v>
      </c>
      <c r="M263" s="47">
        <v>0</v>
      </c>
      <c r="N263" s="13">
        <f>SUM(B263:M263)</f>
        <v>0.93</v>
      </c>
      <c r="O263" s="14" t="s">
        <v>14</v>
      </c>
    </row>
    <row r="264" spans="1:15" s="69" customFormat="1" ht="18" customHeight="1">
      <c r="A264" s="103"/>
      <c r="B264" s="30">
        <f>B263/B255*100</f>
        <v>0</v>
      </c>
      <c r="C264" s="30">
        <f aca="true" t="shared" si="88" ref="C264:M264">C263/C255*100</f>
        <v>0</v>
      </c>
      <c r="D264" s="30">
        <f t="shared" si="88"/>
        <v>0</v>
      </c>
      <c r="E264" s="30">
        <f t="shared" si="88"/>
        <v>0</v>
      </c>
      <c r="F264" s="30">
        <f t="shared" si="88"/>
        <v>0</v>
      </c>
      <c r="G264" s="30">
        <f t="shared" si="88"/>
        <v>0</v>
      </c>
      <c r="H264" s="30">
        <f t="shared" si="88"/>
        <v>0.6010702929086632</v>
      </c>
      <c r="I264" s="30">
        <f t="shared" si="88"/>
        <v>0</v>
      </c>
      <c r="J264" s="30">
        <f t="shared" si="88"/>
        <v>0</v>
      </c>
      <c r="K264" s="30">
        <f t="shared" si="88"/>
        <v>0</v>
      </c>
      <c r="L264" s="30">
        <f t="shared" si="88"/>
        <v>0</v>
      </c>
      <c r="M264" s="30">
        <f t="shared" si="88"/>
        <v>0</v>
      </c>
      <c r="N264" s="30">
        <f>N263/N255*100</f>
        <v>0.03578605021283081</v>
      </c>
      <c r="O264" s="68" t="s">
        <v>15</v>
      </c>
    </row>
    <row r="265" spans="1:15" ht="18" customHeight="1">
      <c r="A265" s="104" t="s">
        <v>90</v>
      </c>
      <c r="B265" s="47">
        <v>0</v>
      </c>
      <c r="C265" s="47">
        <v>0</v>
      </c>
      <c r="D265" s="47">
        <v>0</v>
      </c>
      <c r="E265" s="47">
        <v>0</v>
      </c>
      <c r="F265" s="47">
        <v>0</v>
      </c>
      <c r="G265" s="47">
        <v>0</v>
      </c>
      <c r="H265" s="47">
        <v>0</v>
      </c>
      <c r="I265" s="47">
        <v>0</v>
      </c>
      <c r="J265" s="47">
        <v>0</v>
      </c>
      <c r="K265" s="47">
        <v>0</v>
      </c>
      <c r="L265" s="47">
        <v>0</v>
      </c>
      <c r="M265" s="47">
        <v>0.571</v>
      </c>
      <c r="N265" s="13">
        <f>SUM(B265:M265)</f>
        <v>0.571</v>
      </c>
      <c r="O265" s="14" t="s">
        <v>14</v>
      </c>
    </row>
    <row r="266" spans="1:15" s="69" customFormat="1" ht="18" customHeight="1">
      <c r="A266" s="103"/>
      <c r="B266" s="30">
        <f>B265/B255*100</f>
        <v>0</v>
      </c>
      <c r="C266" s="30">
        <f aca="true" t="shared" si="89" ref="C266:M266">C265/C255*100</f>
        <v>0</v>
      </c>
      <c r="D266" s="30">
        <f t="shared" si="89"/>
        <v>0</v>
      </c>
      <c r="E266" s="30">
        <f t="shared" si="89"/>
        <v>0</v>
      </c>
      <c r="F266" s="30">
        <f t="shared" si="89"/>
        <v>0</v>
      </c>
      <c r="G266" s="30">
        <f t="shared" si="89"/>
        <v>0</v>
      </c>
      <c r="H266" s="30">
        <f t="shared" si="89"/>
        <v>0</v>
      </c>
      <c r="I266" s="30">
        <f t="shared" si="89"/>
        <v>0</v>
      </c>
      <c r="J266" s="30">
        <f t="shared" si="89"/>
        <v>0</v>
      </c>
      <c r="K266" s="30">
        <f t="shared" si="89"/>
        <v>0</v>
      </c>
      <c r="L266" s="30">
        <f t="shared" si="89"/>
        <v>0</v>
      </c>
      <c r="M266" s="30">
        <f t="shared" si="89"/>
        <v>0.21830054364863935</v>
      </c>
      <c r="N266" s="30">
        <f>N265/N255*100</f>
        <v>0.021971865238200414</v>
      </c>
      <c r="O266" s="68" t="s">
        <v>15</v>
      </c>
    </row>
    <row r="267" spans="1:15" ht="18" customHeight="1">
      <c r="A267" s="48"/>
      <c r="B267" s="37"/>
      <c r="C267" s="49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42"/>
      <c r="O267" s="27" t="s">
        <v>12</v>
      </c>
    </row>
    <row r="268" spans="1:15" ht="18" customHeight="1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27" t="s">
        <v>15</v>
      </c>
    </row>
    <row r="269" spans="1:15" ht="18" customHeight="1">
      <c r="A269" s="5" t="s">
        <v>70</v>
      </c>
      <c r="B269" s="37"/>
      <c r="C269" s="49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27" t="s">
        <v>15</v>
      </c>
    </row>
    <row r="270" spans="1:15" ht="18" customHeight="1">
      <c r="A270" s="6" t="s">
        <v>32</v>
      </c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6"/>
      <c r="M270" s="7"/>
      <c r="N270" s="8" t="s">
        <v>0</v>
      </c>
      <c r="O270" s="27" t="s">
        <v>15</v>
      </c>
    </row>
    <row r="271" spans="1:15" ht="18" customHeight="1">
      <c r="A271" s="9" t="str">
        <f>A5</f>
        <v>平成24年</v>
      </c>
      <c r="B271" s="105" t="s">
        <v>17</v>
      </c>
      <c r="C271" s="105" t="s">
        <v>18</v>
      </c>
      <c r="D271" s="105" t="s">
        <v>19</v>
      </c>
      <c r="E271" s="105" t="s">
        <v>20</v>
      </c>
      <c r="F271" s="105" t="s">
        <v>21</v>
      </c>
      <c r="G271" s="105" t="s">
        <v>22</v>
      </c>
      <c r="H271" s="105" t="s">
        <v>23</v>
      </c>
      <c r="I271" s="105" t="s">
        <v>24</v>
      </c>
      <c r="J271" s="105" t="s">
        <v>25</v>
      </c>
      <c r="K271" s="105" t="s">
        <v>26</v>
      </c>
      <c r="L271" s="105" t="s">
        <v>27</v>
      </c>
      <c r="M271" s="105" t="s">
        <v>28</v>
      </c>
      <c r="N271" s="107" t="s">
        <v>1</v>
      </c>
      <c r="O271" s="14"/>
    </row>
    <row r="272" spans="1:15" ht="18" customHeight="1">
      <c r="A272" s="11"/>
      <c r="B272" s="106"/>
      <c r="C272" s="106"/>
      <c r="D272" s="106"/>
      <c r="E272" s="106"/>
      <c r="F272" s="106"/>
      <c r="G272" s="106"/>
      <c r="H272" s="106"/>
      <c r="I272" s="106"/>
      <c r="J272" s="106"/>
      <c r="K272" s="106"/>
      <c r="L272" s="106"/>
      <c r="M272" s="106"/>
      <c r="N272" s="108"/>
      <c r="O272" s="14"/>
    </row>
    <row r="273" spans="1:15" ht="18" customHeight="1">
      <c r="A273" s="102" t="s">
        <v>1</v>
      </c>
      <c r="B273" s="67">
        <v>349.238</v>
      </c>
      <c r="C273" s="67">
        <v>331.071</v>
      </c>
      <c r="D273" s="67">
        <v>398.798</v>
      </c>
      <c r="E273" s="67">
        <v>344.547</v>
      </c>
      <c r="F273" s="67">
        <v>351.163</v>
      </c>
      <c r="G273" s="67">
        <v>335.485</v>
      </c>
      <c r="H273" s="67">
        <v>392.311</v>
      </c>
      <c r="I273" s="67">
        <v>391.614</v>
      </c>
      <c r="J273" s="67">
        <v>415.351</v>
      </c>
      <c r="K273" s="67">
        <v>342.067</v>
      </c>
      <c r="L273" s="67">
        <v>299.605</v>
      </c>
      <c r="M273" s="67">
        <v>294.587</v>
      </c>
      <c r="N273" s="13">
        <f>SUM(B273:M273)</f>
        <v>4245.837</v>
      </c>
      <c r="O273" s="14"/>
    </row>
    <row r="274" spans="1:15" ht="18" customHeight="1">
      <c r="A274" s="103"/>
      <c r="B274" s="17">
        <f>B273/B273*100</f>
        <v>100</v>
      </c>
      <c r="C274" s="17">
        <f aca="true" t="shared" si="90" ref="C274:N274">C273/C273*100</f>
        <v>100</v>
      </c>
      <c r="D274" s="17">
        <f t="shared" si="90"/>
        <v>100</v>
      </c>
      <c r="E274" s="17">
        <f t="shared" si="90"/>
        <v>100</v>
      </c>
      <c r="F274" s="17">
        <f t="shared" si="90"/>
        <v>100</v>
      </c>
      <c r="G274" s="17">
        <f t="shared" si="90"/>
        <v>100</v>
      </c>
      <c r="H274" s="17">
        <f t="shared" si="90"/>
        <v>100</v>
      </c>
      <c r="I274" s="17">
        <f t="shared" si="90"/>
        <v>100</v>
      </c>
      <c r="J274" s="17">
        <f t="shared" si="90"/>
        <v>100</v>
      </c>
      <c r="K274" s="17">
        <f t="shared" si="90"/>
        <v>100</v>
      </c>
      <c r="L274" s="17">
        <f t="shared" si="90"/>
        <v>100</v>
      </c>
      <c r="M274" s="17">
        <f t="shared" si="90"/>
        <v>100</v>
      </c>
      <c r="N274" s="79">
        <f t="shared" si="90"/>
        <v>100</v>
      </c>
      <c r="O274" s="14"/>
    </row>
    <row r="275" spans="1:15" ht="17.25" customHeight="1">
      <c r="A275" s="104" t="s">
        <v>7</v>
      </c>
      <c r="B275" s="67">
        <v>317.923</v>
      </c>
      <c r="C275" s="67">
        <v>275.611</v>
      </c>
      <c r="D275" s="67">
        <v>364.706</v>
      </c>
      <c r="E275" s="67">
        <v>306.182</v>
      </c>
      <c r="F275" s="67">
        <v>311.023</v>
      </c>
      <c r="G275" s="67">
        <v>290.176</v>
      </c>
      <c r="H275" s="67">
        <v>344.289</v>
      </c>
      <c r="I275" s="67">
        <v>342.619</v>
      </c>
      <c r="J275" s="67">
        <v>367.171</v>
      </c>
      <c r="K275" s="67">
        <v>295.622</v>
      </c>
      <c r="L275" s="67">
        <v>253.575</v>
      </c>
      <c r="M275" s="67">
        <v>257.481</v>
      </c>
      <c r="N275" s="13">
        <f>SUM(B275:M275)</f>
        <v>3726.3779999999997</v>
      </c>
      <c r="O275" s="14"/>
    </row>
    <row r="276" spans="1:15" ht="17.25">
      <c r="A276" s="103"/>
      <c r="B276" s="30">
        <f aca="true" t="shared" si="91" ref="B276:G276">B275/B273*100</f>
        <v>91.03333543314301</v>
      </c>
      <c r="C276" s="30">
        <f t="shared" si="91"/>
        <v>83.24830625454962</v>
      </c>
      <c r="D276" s="17">
        <f t="shared" si="91"/>
        <v>91.45131119012633</v>
      </c>
      <c r="E276" s="17">
        <f t="shared" si="91"/>
        <v>88.86508952334515</v>
      </c>
      <c r="F276" s="30">
        <f t="shared" si="91"/>
        <v>88.5694107864439</v>
      </c>
      <c r="G276" s="30">
        <f t="shared" si="91"/>
        <v>86.49447814358317</v>
      </c>
      <c r="H276" s="30">
        <f aca="true" t="shared" si="92" ref="H276:N276">H275/H273*100</f>
        <v>87.75920124595028</v>
      </c>
      <c r="I276" s="30">
        <f t="shared" si="92"/>
        <v>87.48895596173784</v>
      </c>
      <c r="J276" s="30">
        <f t="shared" si="92"/>
        <v>88.40017238432073</v>
      </c>
      <c r="K276" s="17">
        <f t="shared" si="92"/>
        <v>86.42225061172226</v>
      </c>
      <c r="L276" s="17">
        <f t="shared" si="92"/>
        <v>84.63643797666927</v>
      </c>
      <c r="M276" s="30">
        <f t="shared" si="92"/>
        <v>87.40406060009437</v>
      </c>
      <c r="N276" s="79">
        <f t="shared" si="92"/>
        <v>87.76545119372221</v>
      </c>
      <c r="O276" s="14"/>
    </row>
    <row r="277" spans="1:15" ht="18" customHeight="1">
      <c r="A277" s="104" t="s">
        <v>75</v>
      </c>
      <c r="B277" s="71">
        <v>13.77</v>
      </c>
      <c r="C277" s="71">
        <v>34.12</v>
      </c>
      <c r="D277" s="67">
        <v>8.02</v>
      </c>
      <c r="E277" s="67">
        <v>16.94</v>
      </c>
      <c r="F277" s="67">
        <v>14.92</v>
      </c>
      <c r="G277" s="67">
        <v>18.124</v>
      </c>
      <c r="H277" s="67">
        <v>18.072</v>
      </c>
      <c r="I277" s="67">
        <v>9.396</v>
      </c>
      <c r="J277" s="67">
        <v>17.37</v>
      </c>
      <c r="K277" s="67">
        <v>18.16</v>
      </c>
      <c r="L277" s="83">
        <v>21.3</v>
      </c>
      <c r="M277" s="71">
        <v>10.256</v>
      </c>
      <c r="N277" s="13">
        <f>SUM(B277:M277)</f>
        <v>200.448</v>
      </c>
      <c r="O277" s="14"/>
    </row>
    <row r="278" spans="1:15" ht="18" customHeight="1">
      <c r="A278" s="103"/>
      <c r="B278" s="17">
        <f aca="true" t="shared" si="93" ref="B278:N278">B277/B273*100</f>
        <v>3.9428699053367615</v>
      </c>
      <c r="C278" s="17">
        <f t="shared" si="93"/>
        <v>10.305946458614617</v>
      </c>
      <c r="D278" s="17">
        <f t="shared" si="93"/>
        <v>2.0110431847702346</v>
      </c>
      <c r="E278" s="17">
        <f t="shared" si="93"/>
        <v>4.916600637939092</v>
      </c>
      <c r="F278" s="17">
        <f t="shared" si="93"/>
        <v>4.2487391894931985</v>
      </c>
      <c r="G278" s="17">
        <f t="shared" si="93"/>
        <v>5.402327972934706</v>
      </c>
      <c r="H278" s="17">
        <f t="shared" si="93"/>
        <v>4.606549395759997</v>
      </c>
      <c r="I278" s="17">
        <f t="shared" si="93"/>
        <v>2.3993013528627682</v>
      </c>
      <c r="J278" s="17">
        <f t="shared" si="93"/>
        <v>4.182005099301555</v>
      </c>
      <c r="K278" s="17">
        <f t="shared" si="93"/>
        <v>5.308901472518541</v>
      </c>
      <c r="L278" s="17">
        <f t="shared" si="93"/>
        <v>7.1093606581999635</v>
      </c>
      <c r="M278" s="17">
        <f t="shared" si="93"/>
        <v>3.481484247437939</v>
      </c>
      <c r="N278" s="46">
        <f t="shared" si="93"/>
        <v>4.721047934718172</v>
      </c>
      <c r="O278" s="14"/>
    </row>
    <row r="279" spans="1:15" ht="18" customHeight="1">
      <c r="A279" s="104" t="s">
        <v>111</v>
      </c>
      <c r="B279" s="84">
        <v>16.545</v>
      </c>
      <c r="C279" s="84">
        <v>17.69</v>
      </c>
      <c r="D279" s="84">
        <v>13.187</v>
      </c>
      <c r="E279" s="84">
        <v>8.365</v>
      </c>
      <c r="F279" s="84">
        <v>0</v>
      </c>
      <c r="G279" s="84">
        <v>0</v>
      </c>
      <c r="H279" s="84">
        <v>0</v>
      </c>
      <c r="I279" s="84">
        <v>0</v>
      </c>
      <c r="J279" s="84">
        <v>0.46</v>
      </c>
      <c r="K279" s="84">
        <v>15.485</v>
      </c>
      <c r="L279" s="84">
        <v>17.33</v>
      </c>
      <c r="M279" s="84">
        <v>17.7</v>
      </c>
      <c r="N279" s="13">
        <f>SUM(B279:M279)</f>
        <v>106.762</v>
      </c>
      <c r="O279" s="14"/>
    </row>
    <row r="280" spans="1:15" ht="18" customHeight="1">
      <c r="A280" s="103"/>
      <c r="B280" s="30">
        <f>B279/B273*100</f>
        <v>4.737456977763016</v>
      </c>
      <c r="C280" s="30">
        <f aca="true" t="shared" si="94" ref="C280:M280">C279/C273*100</f>
        <v>5.34326473777528</v>
      </c>
      <c r="D280" s="30">
        <f t="shared" si="94"/>
        <v>3.3066865932126035</v>
      </c>
      <c r="E280" s="30">
        <f t="shared" si="94"/>
        <v>2.4278255216269478</v>
      </c>
      <c r="F280" s="30">
        <f t="shared" si="94"/>
        <v>0</v>
      </c>
      <c r="G280" s="30">
        <f t="shared" si="94"/>
        <v>0</v>
      </c>
      <c r="H280" s="30">
        <f t="shared" si="94"/>
        <v>0</v>
      </c>
      <c r="I280" s="30">
        <f t="shared" si="94"/>
        <v>0</v>
      </c>
      <c r="J280" s="30">
        <f t="shared" si="94"/>
        <v>0.11074970326302332</v>
      </c>
      <c r="K280" s="30">
        <f t="shared" si="94"/>
        <v>4.526890930724098</v>
      </c>
      <c r="L280" s="30">
        <f t="shared" si="94"/>
        <v>5.784282638807762</v>
      </c>
      <c r="M280" s="30">
        <f t="shared" si="94"/>
        <v>6.0084117764870815</v>
      </c>
      <c r="N280" s="79">
        <f>N279/N273*100</f>
        <v>2.5145100954181707</v>
      </c>
      <c r="O280" s="14"/>
    </row>
    <row r="281" spans="1:15" ht="17.25">
      <c r="A281" s="102" t="s">
        <v>31</v>
      </c>
      <c r="B281" s="85">
        <v>0</v>
      </c>
      <c r="C281" s="85">
        <v>0</v>
      </c>
      <c r="D281" s="85">
        <v>1.315</v>
      </c>
      <c r="E281" s="85">
        <v>2.6</v>
      </c>
      <c r="F281" s="71">
        <v>14.25</v>
      </c>
      <c r="G281" s="71">
        <v>15.36</v>
      </c>
      <c r="H281" s="71">
        <v>15.12</v>
      </c>
      <c r="I281" s="71">
        <v>14.97</v>
      </c>
      <c r="J281" s="71">
        <v>16.15</v>
      </c>
      <c r="K281" s="85">
        <v>10.4</v>
      </c>
      <c r="L281" s="85">
        <v>0</v>
      </c>
      <c r="M281" s="85">
        <v>0</v>
      </c>
      <c r="N281" s="13">
        <f>SUM(B281:M281)</f>
        <v>90.16499999999999</v>
      </c>
      <c r="O281" s="14"/>
    </row>
    <row r="282" spans="1:15" ht="17.25">
      <c r="A282" s="103"/>
      <c r="B282" s="30">
        <f aca="true" t="shared" si="95" ref="B282:N282">B281/B273*100</f>
        <v>0</v>
      </c>
      <c r="C282" s="30">
        <f t="shared" si="95"/>
        <v>0</v>
      </c>
      <c r="D282" s="17">
        <f t="shared" si="95"/>
        <v>0.3297408713183115</v>
      </c>
      <c r="E282" s="17">
        <f t="shared" si="95"/>
        <v>0.7546140294357518</v>
      </c>
      <c r="F282" s="17">
        <f t="shared" si="95"/>
        <v>4.057944601225072</v>
      </c>
      <c r="G282" s="17">
        <f t="shared" si="95"/>
        <v>4.578446130229369</v>
      </c>
      <c r="H282" s="30">
        <f t="shared" si="95"/>
        <v>3.854085151831073</v>
      </c>
      <c r="I282" s="17">
        <f t="shared" si="95"/>
        <v>3.8226416828816134</v>
      </c>
      <c r="J282" s="17">
        <f t="shared" si="95"/>
        <v>3.8882776254300575</v>
      </c>
      <c r="K282" s="17">
        <f t="shared" si="95"/>
        <v>3.040340050341015</v>
      </c>
      <c r="L282" s="30">
        <f t="shared" si="95"/>
        <v>0</v>
      </c>
      <c r="M282" s="30">
        <f t="shared" si="95"/>
        <v>0</v>
      </c>
      <c r="N282" s="79">
        <f t="shared" si="95"/>
        <v>2.123609549777817</v>
      </c>
      <c r="O282" s="14"/>
    </row>
    <row r="283" spans="1:15" ht="17.25" customHeight="1">
      <c r="A283" s="104" t="s">
        <v>56</v>
      </c>
      <c r="B283" s="67">
        <v>0</v>
      </c>
      <c r="C283" s="67">
        <v>0</v>
      </c>
      <c r="D283" s="67">
        <v>4.8</v>
      </c>
      <c r="E283" s="67">
        <v>8.31</v>
      </c>
      <c r="F283" s="67">
        <v>10.47</v>
      </c>
      <c r="G283" s="67">
        <v>11.825</v>
      </c>
      <c r="H283" s="71">
        <v>14.83</v>
      </c>
      <c r="I283" s="67">
        <v>11.475</v>
      </c>
      <c r="J283" s="67">
        <v>14.2</v>
      </c>
      <c r="K283" s="67">
        <v>1.4</v>
      </c>
      <c r="L283" s="67">
        <v>0</v>
      </c>
      <c r="M283" s="67">
        <v>0</v>
      </c>
      <c r="N283" s="13">
        <f>SUM(B283:M283)</f>
        <v>77.31</v>
      </c>
      <c r="O283" s="14"/>
    </row>
    <row r="284" spans="1:15" ht="17.25">
      <c r="A284" s="103"/>
      <c r="B284" s="30">
        <f aca="true" t="shared" si="96" ref="B284:N284">B283/B273*100</f>
        <v>0</v>
      </c>
      <c r="C284" s="30">
        <f t="shared" si="96"/>
        <v>0</v>
      </c>
      <c r="D284" s="30">
        <f t="shared" si="96"/>
        <v>1.2036168686904147</v>
      </c>
      <c r="E284" s="30">
        <f t="shared" si="96"/>
        <v>2.41186253254273</v>
      </c>
      <c r="F284" s="30">
        <f t="shared" si="96"/>
        <v>2.981521401742211</v>
      </c>
      <c r="G284" s="30">
        <f t="shared" si="96"/>
        <v>3.5247477532527527</v>
      </c>
      <c r="H284" s="30">
        <f t="shared" si="96"/>
        <v>3.780164206458651</v>
      </c>
      <c r="I284" s="30">
        <f t="shared" si="96"/>
        <v>2.9301812499042423</v>
      </c>
      <c r="J284" s="30">
        <f t="shared" si="96"/>
        <v>3.4187951876846325</v>
      </c>
      <c r="K284" s="30">
        <f t="shared" si="96"/>
        <v>0.4092765452382135</v>
      </c>
      <c r="L284" s="30">
        <f t="shared" si="96"/>
        <v>0</v>
      </c>
      <c r="M284" s="30">
        <f t="shared" si="96"/>
        <v>0</v>
      </c>
      <c r="N284" s="79">
        <f t="shared" si="96"/>
        <v>1.8208423922067662</v>
      </c>
      <c r="O284" s="14"/>
    </row>
    <row r="285" spans="1:15" ht="17.25">
      <c r="A285" s="104" t="s">
        <v>93</v>
      </c>
      <c r="B285" s="71">
        <v>1</v>
      </c>
      <c r="C285" s="71">
        <v>3.65</v>
      </c>
      <c r="D285" s="85">
        <v>6.77</v>
      </c>
      <c r="E285" s="85">
        <v>2.15</v>
      </c>
      <c r="F285" s="71">
        <v>0.5</v>
      </c>
      <c r="G285" s="71">
        <v>0</v>
      </c>
      <c r="H285" s="71">
        <v>0</v>
      </c>
      <c r="I285" s="71">
        <v>0</v>
      </c>
      <c r="J285" s="71">
        <v>0</v>
      </c>
      <c r="K285" s="71">
        <v>1</v>
      </c>
      <c r="L285" s="71">
        <v>7.4</v>
      </c>
      <c r="M285" s="71">
        <v>9.15</v>
      </c>
      <c r="N285" s="13">
        <f>SUM(B285:M285)</f>
        <v>31.619999999999997</v>
      </c>
      <c r="O285" s="14"/>
    </row>
    <row r="286" spans="1:15" ht="17.25">
      <c r="A286" s="103"/>
      <c r="B286" s="30">
        <f>B285/B273*100</f>
        <v>0.2863376837572085</v>
      </c>
      <c r="C286" s="30">
        <f aca="true" t="shared" si="97" ref="C286:N286">C285/C273*100</f>
        <v>1.1024825490604733</v>
      </c>
      <c r="D286" s="30">
        <f t="shared" si="97"/>
        <v>1.6976012918821055</v>
      </c>
      <c r="E286" s="30">
        <f t="shared" si="97"/>
        <v>0.6240077551103332</v>
      </c>
      <c r="F286" s="30">
        <f t="shared" si="97"/>
        <v>0.14238402109561654</v>
      </c>
      <c r="G286" s="30">
        <f t="shared" si="97"/>
        <v>0</v>
      </c>
      <c r="H286" s="30">
        <f t="shared" si="97"/>
        <v>0</v>
      </c>
      <c r="I286" s="30">
        <f t="shared" si="97"/>
        <v>0</v>
      </c>
      <c r="J286" s="30">
        <f t="shared" si="97"/>
        <v>0</v>
      </c>
      <c r="K286" s="30">
        <f t="shared" si="97"/>
        <v>0.2923403894558668</v>
      </c>
      <c r="L286" s="30">
        <f t="shared" si="97"/>
        <v>2.469918726322992</v>
      </c>
      <c r="M286" s="30">
        <f t="shared" si="97"/>
        <v>3.1060433759806108</v>
      </c>
      <c r="N286" s="30">
        <f t="shared" si="97"/>
        <v>0.7447294844338112</v>
      </c>
      <c r="O286" s="14"/>
    </row>
    <row r="287" spans="1:15" ht="17.25">
      <c r="A287" s="104" t="s">
        <v>8</v>
      </c>
      <c r="B287" s="12">
        <v>0</v>
      </c>
      <c r="C287" s="67">
        <v>0</v>
      </c>
      <c r="D287" s="67">
        <v>0</v>
      </c>
      <c r="E287" s="67">
        <v>0</v>
      </c>
      <c r="F287" s="67">
        <v>0</v>
      </c>
      <c r="G287" s="67">
        <v>0</v>
      </c>
      <c r="H287" s="71">
        <v>0</v>
      </c>
      <c r="I287" s="71">
        <v>13.154</v>
      </c>
      <c r="J287" s="71">
        <v>0</v>
      </c>
      <c r="K287" s="67">
        <v>0</v>
      </c>
      <c r="L287" s="67">
        <v>0</v>
      </c>
      <c r="M287" s="67">
        <v>0</v>
      </c>
      <c r="N287" s="13">
        <f>SUM(B287:M287)</f>
        <v>13.154</v>
      </c>
      <c r="O287" s="27"/>
    </row>
    <row r="288" spans="1:15" ht="17.25">
      <c r="A288" s="103"/>
      <c r="B288" s="63">
        <f aca="true" t="shared" si="98" ref="B288:N288">B287/B273*100</f>
        <v>0</v>
      </c>
      <c r="C288" s="63">
        <f t="shared" si="98"/>
        <v>0</v>
      </c>
      <c r="D288" s="63">
        <f t="shared" si="98"/>
        <v>0</v>
      </c>
      <c r="E288" s="63">
        <f t="shared" si="98"/>
        <v>0</v>
      </c>
      <c r="F288" s="63">
        <f t="shared" si="98"/>
        <v>0</v>
      </c>
      <c r="G288" s="63">
        <f t="shared" si="98"/>
        <v>0</v>
      </c>
      <c r="H288" s="63">
        <f t="shared" si="98"/>
        <v>0</v>
      </c>
      <c r="I288" s="63">
        <f t="shared" si="98"/>
        <v>3.358919752613543</v>
      </c>
      <c r="J288" s="63">
        <f t="shared" si="98"/>
        <v>0</v>
      </c>
      <c r="K288" s="63">
        <f t="shared" si="98"/>
        <v>0</v>
      </c>
      <c r="L288" s="63">
        <f t="shared" si="98"/>
        <v>0</v>
      </c>
      <c r="M288" s="63">
        <f t="shared" si="98"/>
        <v>0</v>
      </c>
      <c r="N288" s="16">
        <f t="shared" si="98"/>
        <v>0.30980934972303453</v>
      </c>
      <c r="O288" s="27"/>
    </row>
    <row r="289" spans="1:15" ht="17.25">
      <c r="A289" s="41" t="s">
        <v>72</v>
      </c>
      <c r="B289" s="49"/>
      <c r="C289" s="37"/>
      <c r="D289" s="37"/>
      <c r="E289" s="37"/>
      <c r="F289" s="37"/>
      <c r="G289" s="49"/>
      <c r="H289" s="37"/>
      <c r="I289" s="37"/>
      <c r="J289" s="37"/>
      <c r="K289" s="37"/>
      <c r="L289" s="49"/>
      <c r="M289" s="37"/>
      <c r="N289" s="37"/>
      <c r="O289" s="27"/>
    </row>
    <row r="290" spans="1:15" ht="17.25">
      <c r="A290" s="41" t="s">
        <v>11</v>
      </c>
      <c r="B290" s="49"/>
      <c r="C290" s="37"/>
      <c r="D290" s="37"/>
      <c r="E290" s="37"/>
      <c r="F290" s="37"/>
      <c r="G290" s="49"/>
      <c r="H290" s="37"/>
      <c r="I290" s="37"/>
      <c r="J290" s="37"/>
      <c r="K290" s="37"/>
      <c r="L290" s="49"/>
      <c r="M290" s="37"/>
      <c r="N290" s="37"/>
      <c r="O290" s="27" t="s">
        <v>15</v>
      </c>
    </row>
    <row r="291" spans="1:15" ht="18" customHeight="1">
      <c r="A291" s="41"/>
      <c r="B291" s="49"/>
      <c r="C291" s="37"/>
      <c r="D291" s="37"/>
      <c r="E291" s="37"/>
      <c r="F291" s="37"/>
      <c r="G291" s="49"/>
      <c r="H291" s="37"/>
      <c r="I291" s="37"/>
      <c r="J291" s="37"/>
      <c r="K291" s="37"/>
      <c r="L291" s="49"/>
      <c r="M291" s="37"/>
      <c r="N291" s="37"/>
      <c r="O291" s="27" t="s">
        <v>12</v>
      </c>
    </row>
    <row r="292" spans="1:15" ht="18" customHeight="1">
      <c r="A292" s="5" t="s">
        <v>71</v>
      </c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42"/>
      <c r="O292" s="27" t="s">
        <v>12</v>
      </c>
    </row>
    <row r="293" spans="1:15" ht="18" customHeight="1">
      <c r="A293" s="6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6"/>
      <c r="M293" s="7"/>
      <c r="N293" s="8" t="s">
        <v>0</v>
      </c>
      <c r="O293" s="27" t="s">
        <v>15</v>
      </c>
    </row>
    <row r="294" spans="1:15" ht="18" customHeight="1">
      <c r="A294" s="9" t="str">
        <f>A5</f>
        <v>平成24年</v>
      </c>
      <c r="B294" s="105" t="s">
        <v>37</v>
      </c>
      <c r="C294" s="105" t="s">
        <v>38</v>
      </c>
      <c r="D294" s="105" t="s">
        <v>39</v>
      </c>
      <c r="E294" s="105" t="s">
        <v>40</v>
      </c>
      <c r="F294" s="105" t="s">
        <v>41</v>
      </c>
      <c r="G294" s="105" t="s">
        <v>42</v>
      </c>
      <c r="H294" s="105" t="s">
        <v>43</v>
      </c>
      <c r="I294" s="105" t="s">
        <v>44</v>
      </c>
      <c r="J294" s="105" t="s">
        <v>45</v>
      </c>
      <c r="K294" s="105" t="s">
        <v>46</v>
      </c>
      <c r="L294" s="105" t="s">
        <v>47</v>
      </c>
      <c r="M294" s="105" t="s">
        <v>48</v>
      </c>
      <c r="N294" s="107" t="s">
        <v>1</v>
      </c>
      <c r="O294" s="14"/>
    </row>
    <row r="295" spans="1:15" ht="18" customHeight="1">
      <c r="A295" s="11"/>
      <c r="B295" s="106"/>
      <c r="C295" s="106"/>
      <c r="D295" s="106"/>
      <c r="E295" s="106"/>
      <c r="F295" s="106"/>
      <c r="G295" s="106"/>
      <c r="H295" s="106"/>
      <c r="I295" s="106"/>
      <c r="J295" s="106"/>
      <c r="K295" s="106"/>
      <c r="L295" s="106"/>
      <c r="M295" s="106"/>
      <c r="N295" s="108"/>
      <c r="O295" s="14"/>
    </row>
    <row r="296" spans="1:15" ht="18" customHeight="1">
      <c r="A296" s="102" t="s">
        <v>1</v>
      </c>
      <c r="B296" s="67">
        <v>237.934</v>
      </c>
      <c r="C296" s="67">
        <v>317.952</v>
      </c>
      <c r="D296" s="67">
        <v>445.262</v>
      </c>
      <c r="E296" s="67">
        <v>406.129</v>
      </c>
      <c r="F296" s="67">
        <v>404.685</v>
      </c>
      <c r="G296" s="67">
        <v>519.409</v>
      </c>
      <c r="H296" s="67">
        <v>698.41</v>
      </c>
      <c r="I296" s="67">
        <v>727.285</v>
      </c>
      <c r="J296" s="67">
        <v>468.668</v>
      </c>
      <c r="K296" s="67">
        <v>687.179</v>
      </c>
      <c r="L296" s="67">
        <v>851.935</v>
      </c>
      <c r="M296" s="67">
        <v>670.808</v>
      </c>
      <c r="N296" s="13">
        <f>SUM(B296:M296)</f>
        <v>6435.656</v>
      </c>
      <c r="O296" s="14"/>
    </row>
    <row r="297" spans="1:15" ht="18" customHeight="1">
      <c r="A297" s="103"/>
      <c r="B297" s="17">
        <f>B296/B296*100</f>
        <v>100</v>
      </c>
      <c r="C297" s="17">
        <f aca="true" t="shared" si="99" ref="C297:M297">C296/C296*100</f>
        <v>100</v>
      </c>
      <c r="D297" s="17">
        <f t="shared" si="99"/>
        <v>100</v>
      </c>
      <c r="E297" s="17">
        <f t="shared" si="99"/>
        <v>100</v>
      </c>
      <c r="F297" s="17">
        <f t="shared" si="99"/>
        <v>100</v>
      </c>
      <c r="G297" s="17">
        <f t="shared" si="99"/>
        <v>100</v>
      </c>
      <c r="H297" s="17">
        <f t="shared" si="99"/>
        <v>100</v>
      </c>
      <c r="I297" s="17">
        <f t="shared" si="99"/>
        <v>100</v>
      </c>
      <c r="J297" s="17">
        <f t="shared" si="99"/>
        <v>100</v>
      </c>
      <c r="K297" s="17">
        <f t="shared" si="99"/>
        <v>100</v>
      </c>
      <c r="L297" s="17">
        <f t="shared" si="99"/>
        <v>100</v>
      </c>
      <c r="M297" s="17">
        <f t="shared" si="99"/>
        <v>100</v>
      </c>
      <c r="N297" s="16">
        <f>N296/N296*100</f>
        <v>100</v>
      </c>
      <c r="O297" s="14"/>
    </row>
    <row r="298" spans="1:15" ht="18" customHeight="1">
      <c r="A298" s="104" t="s">
        <v>10</v>
      </c>
      <c r="B298" s="67">
        <v>125.475</v>
      </c>
      <c r="C298" s="67">
        <v>148.115</v>
      </c>
      <c r="D298" s="67">
        <v>187.798</v>
      </c>
      <c r="E298" s="67">
        <v>177.275</v>
      </c>
      <c r="F298" s="67">
        <v>181.2</v>
      </c>
      <c r="G298" s="67">
        <v>164.92</v>
      </c>
      <c r="H298" s="67">
        <v>231.454</v>
      </c>
      <c r="I298" s="67">
        <v>232.953</v>
      </c>
      <c r="J298" s="67">
        <v>146.086</v>
      </c>
      <c r="K298" s="67">
        <v>190.419</v>
      </c>
      <c r="L298" s="67">
        <v>254.597</v>
      </c>
      <c r="M298" s="67">
        <v>265.711</v>
      </c>
      <c r="N298" s="13">
        <f>SUM(B298:M298)</f>
        <v>2306.003</v>
      </c>
      <c r="O298" s="14"/>
    </row>
    <row r="299" spans="1:15" ht="18" customHeight="1">
      <c r="A299" s="103"/>
      <c r="B299" s="17">
        <f>B298/B296*100</f>
        <v>52.735212285759914</v>
      </c>
      <c r="C299" s="17">
        <f aca="true" t="shared" si="100" ref="C299:N299">C298/C296*100</f>
        <v>46.58407558373591</v>
      </c>
      <c r="D299" s="17">
        <f t="shared" si="100"/>
        <v>42.17696547201423</v>
      </c>
      <c r="E299" s="17">
        <f t="shared" si="100"/>
        <v>43.649924038913746</v>
      </c>
      <c r="F299" s="17">
        <f t="shared" si="100"/>
        <v>44.77556618110382</v>
      </c>
      <c r="G299" s="17">
        <f t="shared" si="100"/>
        <v>31.751471383822764</v>
      </c>
      <c r="H299" s="17">
        <f t="shared" si="100"/>
        <v>33.14013258687591</v>
      </c>
      <c r="I299" s="17">
        <f t="shared" si="100"/>
        <v>32.03049698536337</v>
      </c>
      <c r="J299" s="17">
        <f t="shared" si="100"/>
        <v>31.170466086867464</v>
      </c>
      <c r="K299" s="17">
        <f t="shared" si="100"/>
        <v>27.710247257264847</v>
      </c>
      <c r="L299" s="17">
        <f t="shared" si="100"/>
        <v>29.884556920422334</v>
      </c>
      <c r="M299" s="17">
        <f t="shared" si="100"/>
        <v>39.610589021001545</v>
      </c>
      <c r="N299" s="16">
        <f t="shared" si="100"/>
        <v>35.831669685265965</v>
      </c>
      <c r="O299" s="14"/>
    </row>
    <row r="300" spans="1:15" ht="18" customHeight="1">
      <c r="A300" s="104" t="s">
        <v>52</v>
      </c>
      <c r="B300" s="67">
        <v>44.862</v>
      </c>
      <c r="C300" s="67">
        <v>92.106</v>
      </c>
      <c r="D300" s="67">
        <v>181.151</v>
      </c>
      <c r="E300" s="67">
        <v>202.535</v>
      </c>
      <c r="F300" s="67">
        <v>180.811</v>
      </c>
      <c r="G300" s="67">
        <v>305.264</v>
      </c>
      <c r="H300" s="67">
        <v>429.726</v>
      </c>
      <c r="I300" s="67">
        <v>487.303</v>
      </c>
      <c r="J300" s="67">
        <v>303.523</v>
      </c>
      <c r="K300" s="67">
        <v>449.015</v>
      </c>
      <c r="L300" s="67">
        <v>475.818</v>
      </c>
      <c r="M300" s="67">
        <v>259.372</v>
      </c>
      <c r="N300" s="13">
        <f>SUM(B300:M300)</f>
        <v>3411.4859999999994</v>
      </c>
      <c r="O300" s="14"/>
    </row>
    <row r="301" spans="1:15" ht="18" customHeight="1">
      <c r="A301" s="103"/>
      <c r="B301" s="17">
        <f>B300/B296*100</f>
        <v>18.854808476300153</v>
      </c>
      <c r="C301" s="17">
        <f aca="true" t="shared" si="101" ref="C301:N301">C300/C296*100</f>
        <v>28.968523550724633</v>
      </c>
      <c r="D301" s="17">
        <f t="shared" si="101"/>
        <v>40.684136530851504</v>
      </c>
      <c r="E301" s="17">
        <f t="shared" si="101"/>
        <v>49.86962270608599</v>
      </c>
      <c r="F301" s="17">
        <f t="shared" si="101"/>
        <v>44.679442035163156</v>
      </c>
      <c r="G301" s="17">
        <f t="shared" si="101"/>
        <v>58.771411354058166</v>
      </c>
      <c r="H301" s="17">
        <f t="shared" si="101"/>
        <v>61.52918772640713</v>
      </c>
      <c r="I301" s="17">
        <f t="shared" si="101"/>
        <v>67.00303182383797</v>
      </c>
      <c r="J301" s="17">
        <f t="shared" si="101"/>
        <v>64.76290252374815</v>
      </c>
      <c r="K301" s="17">
        <f t="shared" si="101"/>
        <v>65.34178139902413</v>
      </c>
      <c r="L301" s="17">
        <f t="shared" si="101"/>
        <v>55.85144406556839</v>
      </c>
      <c r="M301" s="17">
        <f>M300/M296*100</f>
        <v>38.665609235429514</v>
      </c>
      <c r="N301" s="16">
        <f t="shared" si="101"/>
        <v>53.00914157002797</v>
      </c>
      <c r="O301" s="14"/>
    </row>
    <row r="302" spans="1:15" ht="18" customHeight="1">
      <c r="A302" s="104" t="s">
        <v>2</v>
      </c>
      <c r="B302" s="67">
        <v>55.216</v>
      </c>
      <c r="C302" s="67">
        <v>57.488</v>
      </c>
      <c r="D302" s="67">
        <v>55.226</v>
      </c>
      <c r="E302" s="67">
        <v>13.66</v>
      </c>
      <c r="F302" s="67">
        <v>0</v>
      </c>
      <c r="G302" s="67">
        <v>0</v>
      </c>
      <c r="H302" s="67">
        <v>0</v>
      </c>
      <c r="I302" s="67">
        <v>0</v>
      </c>
      <c r="J302" s="67">
        <v>0</v>
      </c>
      <c r="K302" s="67">
        <v>16.638</v>
      </c>
      <c r="L302" s="67">
        <v>52.944</v>
      </c>
      <c r="M302" s="67">
        <v>81.168</v>
      </c>
      <c r="N302" s="13">
        <f>SUM(B302:M302)</f>
        <v>332.34000000000003</v>
      </c>
      <c r="O302" s="14"/>
    </row>
    <row r="303" spans="1:15" ht="18" customHeight="1">
      <c r="A303" s="103"/>
      <c r="B303" s="17">
        <f>B302/B296*100</f>
        <v>23.20643539805156</v>
      </c>
      <c r="C303" s="17">
        <v>9</v>
      </c>
      <c r="D303" s="17">
        <f aca="true" t="shared" si="102" ref="D303:N303">D302/D296*100</f>
        <v>12.403034617820518</v>
      </c>
      <c r="E303" s="17">
        <f t="shared" si="102"/>
        <v>3.3634633330788986</v>
      </c>
      <c r="F303" s="30">
        <f t="shared" si="102"/>
        <v>0</v>
      </c>
      <c r="G303" s="30">
        <f t="shared" si="102"/>
        <v>0</v>
      </c>
      <c r="H303" s="30">
        <f>H302/H296*100</f>
        <v>0</v>
      </c>
      <c r="I303" s="30">
        <f>I302/I296*100</f>
        <v>0</v>
      </c>
      <c r="J303" s="30">
        <f t="shared" si="102"/>
        <v>0</v>
      </c>
      <c r="K303" s="17">
        <f t="shared" si="102"/>
        <v>2.421203209061977</v>
      </c>
      <c r="L303" s="17">
        <f t="shared" si="102"/>
        <v>6.214558622430116</v>
      </c>
      <c r="M303" s="30">
        <f t="shared" si="102"/>
        <v>12.100034585157006</v>
      </c>
      <c r="N303" s="16">
        <f t="shared" si="102"/>
        <v>5.164042329173593</v>
      </c>
      <c r="O303" s="14"/>
    </row>
    <row r="304" spans="1:15" ht="18" customHeight="1">
      <c r="A304" s="104" t="s">
        <v>112</v>
      </c>
      <c r="B304" s="67">
        <v>0</v>
      </c>
      <c r="C304" s="67">
        <v>0</v>
      </c>
      <c r="D304" s="67">
        <v>0</v>
      </c>
      <c r="E304" s="67">
        <v>3.407</v>
      </c>
      <c r="F304" s="71">
        <v>38.102</v>
      </c>
      <c r="G304" s="71">
        <v>49.225</v>
      </c>
      <c r="H304" s="71">
        <v>37.23</v>
      </c>
      <c r="I304" s="71">
        <v>4.326</v>
      </c>
      <c r="J304" s="71">
        <v>9.211</v>
      </c>
      <c r="K304" s="67">
        <v>1.252</v>
      </c>
      <c r="L304" s="67">
        <v>1.738</v>
      </c>
      <c r="M304" s="71">
        <v>0</v>
      </c>
      <c r="N304" s="13">
        <f>SUM(B304:M304)</f>
        <v>144.491</v>
      </c>
      <c r="O304" s="14"/>
    </row>
    <row r="305" spans="1:15" ht="18" customHeight="1">
      <c r="A305" s="103"/>
      <c r="B305" s="30">
        <f>B304/B296*100</f>
        <v>0</v>
      </c>
      <c r="C305" s="30">
        <f>C304/C296*100</f>
        <v>0</v>
      </c>
      <c r="D305" s="30">
        <f aca="true" t="shared" si="103" ref="D305:N305">D304/D296*100</f>
        <v>0</v>
      </c>
      <c r="E305" s="30">
        <f t="shared" si="103"/>
        <v>0.8388960157979362</v>
      </c>
      <c r="F305" s="30">
        <f t="shared" si="103"/>
        <v>9.415224186713122</v>
      </c>
      <c r="G305" s="30">
        <f t="shared" si="103"/>
        <v>9.477117262119062</v>
      </c>
      <c r="H305" s="30">
        <f t="shared" si="103"/>
        <v>5.330679686716971</v>
      </c>
      <c r="I305" s="30">
        <f t="shared" si="103"/>
        <v>0.5948149624975079</v>
      </c>
      <c r="J305" s="30">
        <f t="shared" si="103"/>
        <v>1.9653571398089906</v>
      </c>
      <c r="K305" s="30">
        <f t="shared" si="103"/>
        <v>0.18219415901824706</v>
      </c>
      <c r="L305" s="30">
        <f t="shared" si="103"/>
        <v>0.20400617417995506</v>
      </c>
      <c r="M305" s="30">
        <f t="shared" si="103"/>
        <v>0</v>
      </c>
      <c r="N305" s="30">
        <f t="shared" si="103"/>
        <v>2.2451635078071295</v>
      </c>
      <c r="O305" s="14" t="s">
        <v>12</v>
      </c>
    </row>
    <row r="306" spans="1:15" ht="18" customHeight="1">
      <c r="A306" s="104" t="s">
        <v>77</v>
      </c>
      <c r="B306" s="86">
        <v>12.381</v>
      </c>
      <c r="C306" s="86">
        <v>20.243</v>
      </c>
      <c r="D306" s="86">
        <v>21.087</v>
      </c>
      <c r="E306" s="86">
        <v>9.252</v>
      </c>
      <c r="F306" s="86">
        <v>4.572</v>
      </c>
      <c r="G306" s="86">
        <v>0</v>
      </c>
      <c r="H306" s="86">
        <v>0</v>
      </c>
      <c r="I306" s="86">
        <v>0</v>
      </c>
      <c r="J306" s="86">
        <v>0</v>
      </c>
      <c r="K306" s="86">
        <v>0</v>
      </c>
      <c r="L306" s="86">
        <v>0</v>
      </c>
      <c r="M306" s="86">
        <v>28.322</v>
      </c>
      <c r="N306" s="13">
        <f>SUM(B306:M306)</f>
        <v>95.857</v>
      </c>
      <c r="O306" s="14" t="s">
        <v>12</v>
      </c>
    </row>
    <row r="307" spans="1:15" ht="17.25">
      <c r="A307" s="103"/>
      <c r="B307" s="17">
        <f>B306/B296*100</f>
        <v>5.203543839888373</v>
      </c>
      <c r="C307" s="17">
        <f>C306/C296*100</f>
        <v>6.366684279388084</v>
      </c>
      <c r="D307" s="17">
        <f>D306/D296*100</f>
        <v>4.735863379313752</v>
      </c>
      <c r="E307" s="17">
        <f aca="true" t="shared" si="104" ref="E307:L307">E306/E296*100</f>
        <v>2.278093906123424</v>
      </c>
      <c r="F307" s="17">
        <f t="shared" si="104"/>
        <v>1.1297675970199044</v>
      </c>
      <c r="G307" s="17">
        <f t="shared" si="104"/>
        <v>0</v>
      </c>
      <c r="H307" s="30">
        <f t="shared" si="104"/>
        <v>0</v>
      </c>
      <c r="I307" s="30">
        <f t="shared" si="104"/>
        <v>0</v>
      </c>
      <c r="J307" s="30">
        <f t="shared" si="104"/>
        <v>0</v>
      </c>
      <c r="K307" s="30">
        <f t="shared" si="104"/>
        <v>0</v>
      </c>
      <c r="L307" s="30">
        <f t="shared" si="104"/>
        <v>0</v>
      </c>
      <c r="M307" s="30">
        <f>M306/M296*100</f>
        <v>4.222072485718716</v>
      </c>
      <c r="N307" s="46">
        <f>N306/N296*100</f>
        <v>1.4894674295829362</v>
      </c>
      <c r="O307" s="14" t="s">
        <v>15</v>
      </c>
    </row>
    <row r="308" spans="1:15" ht="17.25">
      <c r="A308" s="104"/>
      <c r="B308" s="12" t="s">
        <v>103</v>
      </c>
      <c r="C308" s="67" t="s">
        <v>103</v>
      </c>
      <c r="D308" s="67" t="s">
        <v>103</v>
      </c>
      <c r="E308" s="67" t="s">
        <v>103</v>
      </c>
      <c r="F308" s="67" t="s">
        <v>103</v>
      </c>
      <c r="G308" s="67" t="s">
        <v>103</v>
      </c>
      <c r="H308" s="71" t="s">
        <v>103</v>
      </c>
      <c r="I308" s="71" t="s">
        <v>103</v>
      </c>
      <c r="J308" s="71" t="s">
        <v>103</v>
      </c>
      <c r="K308" s="85" t="s">
        <v>103</v>
      </c>
      <c r="L308" s="85" t="s">
        <v>103</v>
      </c>
      <c r="M308" s="85" t="s">
        <v>103</v>
      </c>
      <c r="N308" s="72" t="s">
        <v>103</v>
      </c>
      <c r="O308" s="27" t="s">
        <v>12</v>
      </c>
    </row>
    <row r="309" spans="1:15" ht="17.25">
      <c r="A309" s="103"/>
      <c r="B309" s="63" t="s">
        <v>95</v>
      </c>
      <c r="C309" s="63" t="s">
        <v>103</v>
      </c>
      <c r="D309" s="63" t="s">
        <v>103</v>
      </c>
      <c r="E309" s="63" t="s">
        <v>103</v>
      </c>
      <c r="F309" s="63" t="s">
        <v>103</v>
      </c>
      <c r="G309" s="63" t="s">
        <v>103</v>
      </c>
      <c r="H309" s="63" t="s">
        <v>103</v>
      </c>
      <c r="I309" s="63" t="s">
        <v>103</v>
      </c>
      <c r="J309" s="63" t="s">
        <v>103</v>
      </c>
      <c r="K309" s="63" t="s">
        <v>103</v>
      </c>
      <c r="L309" s="63" t="s">
        <v>103</v>
      </c>
      <c r="M309" s="63" t="s">
        <v>95</v>
      </c>
      <c r="N309" s="16" t="s">
        <v>95</v>
      </c>
      <c r="O309" s="27"/>
    </row>
    <row r="310" spans="1:15" ht="18" customHeight="1">
      <c r="A310" s="48"/>
      <c r="B310" s="37"/>
      <c r="C310" s="49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42"/>
      <c r="O310" s="27" t="s">
        <v>12</v>
      </c>
    </row>
    <row r="311" spans="1:15" ht="18" customHeight="1">
      <c r="A311" s="50"/>
      <c r="B311" s="49"/>
      <c r="C311" s="37"/>
      <c r="D311" s="37"/>
      <c r="E311" s="37"/>
      <c r="F311" s="37"/>
      <c r="G311" s="49"/>
      <c r="H311" s="37"/>
      <c r="I311" s="37"/>
      <c r="J311" s="37"/>
      <c r="K311" s="37"/>
      <c r="L311" s="49"/>
      <c r="M311" s="37"/>
      <c r="N311" s="37"/>
      <c r="O311" s="27" t="s">
        <v>12</v>
      </c>
    </row>
    <row r="312" spans="1:15" ht="18" customHeight="1">
      <c r="A312" s="5" t="s">
        <v>67</v>
      </c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42"/>
      <c r="O312" s="27" t="s">
        <v>15</v>
      </c>
    </row>
    <row r="313" spans="1:15" ht="18" customHeight="1">
      <c r="A313" s="6" t="s">
        <v>32</v>
      </c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6"/>
      <c r="M313" s="7"/>
      <c r="N313" s="8" t="s">
        <v>0</v>
      </c>
      <c r="O313" s="27" t="s">
        <v>15</v>
      </c>
    </row>
    <row r="314" spans="1:15" ht="18" customHeight="1">
      <c r="A314" s="9" t="str">
        <f>A5</f>
        <v>平成24年</v>
      </c>
      <c r="B314" s="105" t="s">
        <v>17</v>
      </c>
      <c r="C314" s="105" t="s">
        <v>18</v>
      </c>
      <c r="D314" s="105" t="s">
        <v>19</v>
      </c>
      <c r="E314" s="105" t="s">
        <v>20</v>
      </c>
      <c r="F314" s="105" t="s">
        <v>21</v>
      </c>
      <c r="G314" s="105" t="s">
        <v>22</v>
      </c>
      <c r="H314" s="105" t="s">
        <v>23</v>
      </c>
      <c r="I314" s="105" t="s">
        <v>24</v>
      </c>
      <c r="J314" s="105" t="s">
        <v>25</v>
      </c>
      <c r="K314" s="105" t="s">
        <v>26</v>
      </c>
      <c r="L314" s="105" t="s">
        <v>27</v>
      </c>
      <c r="M314" s="105" t="s">
        <v>28</v>
      </c>
      <c r="N314" s="107" t="s">
        <v>1</v>
      </c>
      <c r="O314" s="14"/>
    </row>
    <row r="315" spans="1:15" ht="18" customHeight="1">
      <c r="A315" s="11"/>
      <c r="B315" s="106"/>
      <c r="C315" s="106"/>
      <c r="D315" s="106"/>
      <c r="E315" s="106"/>
      <c r="F315" s="106"/>
      <c r="G315" s="106"/>
      <c r="H315" s="106"/>
      <c r="I315" s="106"/>
      <c r="J315" s="106"/>
      <c r="K315" s="106"/>
      <c r="L315" s="106"/>
      <c r="M315" s="106"/>
      <c r="N315" s="108"/>
      <c r="O315" s="14"/>
    </row>
    <row r="316" spans="1:15" ht="18" customHeight="1">
      <c r="A316" s="102" t="s">
        <v>1</v>
      </c>
      <c r="B316" s="67">
        <v>909.481</v>
      </c>
      <c r="C316" s="67">
        <v>742.542</v>
      </c>
      <c r="D316" s="67">
        <v>632.955</v>
      </c>
      <c r="E316" s="67">
        <v>302.441</v>
      </c>
      <c r="F316" s="67">
        <v>206.148</v>
      </c>
      <c r="G316" s="67">
        <v>134.41</v>
      </c>
      <c r="H316" s="67">
        <v>116.101</v>
      </c>
      <c r="I316" s="67">
        <v>112.159</v>
      </c>
      <c r="J316" s="67">
        <v>133.819</v>
      </c>
      <c r="K316" s="67">
        <v>322.643</v>
      </c>
      <c r="L316" s="67">
        <v>504.605</v>
      </c>
      <c r="M316" s="67">
        <v>897.651</v>
      </c>
      <c r="N316" s="13">
        <f>SUM(B316:M316)</f>
        <v>5014.955</v>
      </c>
      <c r="O316" s="14"/>
    </row>
    <row r="317" spans="1:15" ht="18" customHeight="1">
      <c r="A317" s="103"/>
      <c r="B317" s="17">
        <f>B316/B316*100</f>
        <v>100</v>
      </c>
      <c r="C317" s="17">
        <f aca="true" t="shared" si="105" ref="C317:M317">C316/C316*100</f>
        <v>100</v>
      </c>
      <c r="D317" s="17">
        <f t="shared" si="105"/>
        <v>100</v>
      </c>
      <c r="E317" s="17">
        <f t="shared" si="105"/>
        <v>100</v>
      </c>
      <c r="F317" s="17">
        <f t="shared" si="105"/>
        <v>100</v>
      </c>
      <c r="G317" s="17">
        <f t="shared" si="105"/>
        <v>100</v>
      </c>
      <c r="H317" s="17">
        <f t="shared" si="105"/>
        <v>100</v>
      </c>
      <c r="I317" s="17">
        <f t="shared" si="105"/>
        <v>100</v>
      </c>
      <c r="J317" s="17">
        <f t="shared" si="105"/>
        <v>100</v>
      </c>
      <c r="K317" s="17">
        <f t="shared" si="105"/>
        <v>100</v>
      </c>
      <c r="L317" s="17">
        <f t="shared" si="105"/>
        <v>100</v>
      </c>
      <c r="M317" s="17">
        <f t="shared" si="105"/>
        <v>100</v>
      </c>
      <c r="N317" s="16">
        <f>N316/N316*100</f>
        <v>100</v>
      </c>
      <c r="O317" s="14"/>
    </row>
    <row r="318" spans="1:15" ht="18" customHeight="1">
      <c r="A318" s="104" t="s">
        <v>7</v>
      </c>
      <c r="B318" s="67">
        <v>909.481</v>
      </c>
      <c r="C318" s="67">
        <v>742.542</v>
      </c>
      <c r="D318" s="67">
        <v>632.955</v>
      </c>
      <c r="E318" s="67">
        <v>302.441</v>
      </c>
      <c r="F318" s="67">
        <v>206.148</v>
      </c>
      <c r="G318" s="67">
        <v>134.41</v>
      </c>
      <c r="H318" s="67">
        <v>116.101</v>
      </c>
      <c r="I318" s="67">
        <v>112.159</v>
      </c>
      <c r="J318" s="67">
        <v>133.819</v>
      </c>
      <c r="K318" s="67">
        <v>322.643</v>
      </c>
      <c r="L318" s="67">
        <v>504.605</v>
      </c>
      <c r="M318" s="67">
        <v>889.651</v>
      </c>
      <c r="N318" s="13">
        <f>SUM(B318:M318)</f>
        <v>5006.955</v>
      </c>
      <c r="O318" s="14"/>
    </row>
    <row r="319" spans="1:15" s="69" customFormat="1" ht="18" customHeight="1">
      <c r="A319" s="116"/>
      <c r="B319" s="88">
        <f>B318/B316*100</f>
        <v>100</v>
      </c>
      <c r="C319" s="88">
        <f aca="true" t="shared" si="106" ref="C319:N319">C318/C316*100</f>
        <v>100</v>
      </c>
      <c r="D319" s="88">
        <f t="shared" si="106"/>
        <v>100</v>
      </c>
      <c r="E319" s="88">
        <f t="shared" si="106"/>
        <v>100</v>
      </c>
      <c r="F319" s="88">
        <f t="shared" si="106"/>
        <v>100</v>
      </c>
      <c r="G319" s="89">
        <f t="shared" si="106"/>
        <v>100</v>
      </c>
      <c r="H319" s="88">
        <f t="shared" si="106"/>
        <v>100</v>
      </c>
      <c r="I319" s="88">
        <f t="shared" si="106"/>
        <v>100</v>
      </c>
      <c r="J319" s="88">
        <f t="shared" si="106"/>
        <v>100</v>
      </c>
      <c r="K319" s="88">
        <f t="shared" si="106"/>
        <v>100</v>
      </c>
      <c r="L319" s="88">
        <f t="shared" si="106"/>
        <v>100</v>
      </c>
      <c r="M319" s="88">
        <f t="shared" si="106"/>
        <v>99.10878504006568</v>
      </c>
      <c r="N319" s="90">
        <f t="shared" si="106"/>
        <v>99.84047713289551</v>
      </c>
      <c r="O319" s="68"/>
    </row>
    <row r="320" spans="1:15" ht="18" customHeight="1">
      <c r="A320" s="115" t="s">
        <v>97</v>
      </c>
      <c r="B320" s="91">
        <v>0</v>
      </c>
      <c r="C320" s="91">
        <v>0</v>
      </c>
      <c r="D320" s="91">
        <v>0</v>
      </c>
      <c r="E320" s="91">
        <v>0</v>
      </c>
      <c r="F320" s="91">
        <v>0</v>
      </c>
      <c r="G320" s="91">
        <v>0</v>
      </c>
      <c r="H320" s="91">
        <v>0</v>
      </c>
      <c r="I320" s="91">
        <v>0</v>
      </c>
      <c r="J320" s="91">
        <v>0</v>
      </c>
      <c r="K320" s="91">
        <v>0</v>
      </c>
      <c r="L320" s="91">
        <v>0</v>
      </c>
      <c r="M320" s="92">
        <v>8</v>
      </c>
      <c r="N320" s="13">
        <f>SUM(B320:M320)</f>
        <v>8</v>
      </c>
      <c r="O320" s="14" t="s">
        <v>14</v>
      </c>
    </row>
    <row r="321" spans="1:15" ht="18" customHeight="1">
      <c r="A321" s="116"/>
      <c r="B321" s="88">
        <f>B320/B316*100</f>
        <v>0</v>
      </c>
      <c r="C321" s="88">
        <f aca="true" t="shared" si="107" ref="C321:N321">C320/C316*100</f>
        <v>0</v>
      </c>
      <c r="D321" s="88">
        <f t="shared" si="107"/>
        <v>0</v>
      </c>
      <c r="E321" s="88">
        <f t="shared" si="107"/>
        <v>0</v>
      </c>
      <c r="F321" s="88">
        <f t="shared" si="107"/>
        <v>0</v>
      </c>
      <c r="G321" s="88">
        <f t="shared" si="107"/>
        <v>0</v>
      </c>
      <c r="H321" s="88">
        <f t="shared" si="107"/>
        <v>0</v>
      </c>
      <c r="I321" s="88">
        <f t="shared" si="107"/>
        <v>0</v>
      </c>
      <c r="J321" s="88">
        <f t="shared" si="107"/>
        <v>0</v>
      </c>
      <c r="K321" s="88">
        <f t="shared" si="107"/>
        <v>0</v>
      </c>
      <c r="L321" s="88">
        <f t="shared" si="107"/>
        <v>0</v>
      </c>
      <c r="M321" s="89">
        <f t="shared" si="107"/>
        <v>0.8912149599343175</v>
      </c>
      <c r="N321" s="93">
        <f t="shared" si="107"/>
        <v>0.15952286710449048</v>
      </c>
      <c r="O321" s="14" t="s">
        <v>12</v>
      </c>
    </row>
    <row r="322" spans="1:15" ht="18" customHeight="1">
      <c r="A322" s="115"/>
      <c r="B322" s="91"/>
      <c r="C322" s="91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4"/>
      <c r="O322" s="14" t="s">
        <v>12</v>
      </c>
    </row>
    <row r="323" spans="1:15" ht="18" customHeight="1">
      <c r="A323" s="116"/>
      <c r="B323" s="95"/>
      <c r="C323" s="95"/>
      <c r="D323" s="96"/>
      <c r="E323" s="95"/>
      <c r="F323" s="95"/>
      <c r="G323" s="95"/>
      <c r="H323" s="96"/>
      <c r="I323" s="96"/>
      <c r="J323" s="96"/>
      <c r="K323" s="96"/>
      <c r="L323" s="96"/>
      <c r="M323" s="96"/>
      <c r="N323" s="90"/>
      <c r="O323" s="14" t="s">
        <v>15</v>
      </c>
    </row>
    <row r="324" spans="1:15" ht="18" customHeight="1">
      <c r="A324" s="115"/>
      <c r="B324" s="91"/>
      <c r="C324" s="81"/>
      <c r="D324" s="91"/>
      <c r="E324" s="91"/>
      <c r="F324" s="91"/>
      <c r="G324" s="91" t="s">
        <v>95</v>
      </c>
      <c r="H324" s="91"/>
      <c r="I324" s="91" t="s">
        <v>95</v>
      </c>
      <c r="J324" s="91"/>
      <c r="K324" s="81"/>
      <c r="L324" s="91" t="s">
        <v>95</v>
      </c>
      <c r="M324" s="91"/>
      <c r="N324" s="94" t="s">
        <v>95</v>
      </c>
      <c r="O324" s="14"/>
    </row>
    <row r="325" spans="1:15" ht="18" customHeight="1">
      <c r="A325" s="116"/>
      <c r="B325" s="97" t="s">
        <v>95</v>
      </c>
      <c r="C325" s="96" t="s">
        <v>95</v>
      </c>
      <c r="D325" s="97" t="s">
        <v>95</v>
      </c>
      <c r="E325" s="96" t="s">
        <v>95</v>
      </c>
      <c r="F325" s="96" t="s">
        <v>95</v>
      </c>
      <c r="G325" s="97" t="s">
        <v>95</v>
      </c>
      <c r="H325" s="97" t="s">
        <v>95</v>
      </c>
      <c r="I325" s="97" t="s">
        <v>95</v>
      </c>
      <c r="J325" s="97" t="s">
        <v>95</v>
      </c>
      <c r="K325" s="96" t="s">
        <v>95</v>
      </c>
      <c r="L325" s="97" t="s">
        <v>95</v>
      </c>
      <c r="M325" s="96" t="s">
        <v>95</v>
      </c>
      <c r="N325" s="90" t="s">
        <v>95</v>
      </c>
      <c r="O325" s="14"/>
    </row>
    <row r="326" spans="1:15" ht="18" customHeight="1">
      <c r="A326" s="98"/>
      <c r="B326" s="99"/>
      <c r="C326" s="81"/>
      <c r="D326" s="99"/>
      <c r="E326" s="81"/>
      <c r="F326" s="81"/>
      <c r="G326" s="99"/>
      <c r="H326" s="99"/>
      <c r="I326" s="99"/>
      <c r="J326" s="99"/>
      <c r="K326" s="81"/>
      <c r="L326" s="99"/>
      <c r="M326" s="81"/>
      <c r="N326" s="100"/>
      <c r="O326" s="14" t="s">
        <v>12</v>
      </c>
    </row>
    <row r="327" spans="1:15" ht="18" customHeight="1">
      <c r="A327" s="87"/>
      <c r="B327" s="97"/>
      <c r="C327" s="96"/>
      <c r="D327" s="97"/>
      <c r="E327" s="96"/>
      <c r="F327" s="96"/>
      <c r="G327" s="97"/>
      <c r="H327" s="101"/>
      <c r="I327" s="97"/>
      <c r="J327" s="97"/>
      <c r="K327" s="96"/>
      <c r="L327" s="97"/>
      <c r="M327" s="96"/>
      <c r="N327" s="90"/>
      <c r="O327" s="14" t="s">
        <v>15</v>
      </c>
    </row>
    <row r="328" spans="1:15" ht="18" customHeight="1">
      <c r="A328" s="117" t="s">
        <v>34</v>
      </c>
      <c r="B328" s="91"/>
      <c r="C328" s="81"/>
      <c r="D328" s="91"/>
      <c r="E328" s="91"/>
      <c r="F328" s="91"/>
      <c r="G328" s="91" t="s">
        <v>95</v>
      </c>
      <c r="H328" s="91"/>
      <c r="I328" s="91" t="s">
        <v>95</v>
      </c>
      <c r="J328" s="91"/>
      <c r="K328" s="81"/>
      <c r="L328" s="91" t="s">
        <v>95</v>
      </c>
      <c r="M328" s="91"/>
      <c r="N328" s="94" t="s">
        <v>95</v>
      </c>
      <c r="O328" s="27"/>
    </row>
    <row r="329" spans="1:15" ht="18" customHeight="1">
      <c r="A329" s="116"/>
      <c r="B329" s="97" t="s">
        <v>95</v>
      </c>
      <c r="C329" s="96" t="s">
        <v>95</v>
      </c>
      <c r="D329" s="97" t="s">
        <v>95</v>
      </c>
      <c r="E329" s="96" t="s">
        <v>95</v>
      </c>
      <c r="F329" s="96" t="s">
        <v>95</v>
      </c>
      <c r="G329" s="97" t="s">
        <v>95</v>
      </c>
      <c r="H329" s="97" t="s">
        <v>95</v>
      </c>
      <c r="I329" s="97" t="s">
        <v>95</v>
      </c>
      <c r="J329" s="97" t="s">
        <v>95</v>
      </c>
      <c r="K329" s="96" t="s">
        <v>95</v>
      </c>
      <c r="L329" s="97" t="s">
        <v>95</v>
      </c>
      <c r="M329" s="96" t="s">
        <v>95</v>
      </c>
      <c r="N329" s="90" t="s">
        <v>95</v>
      </c>
      <c r="O329" s="27"/>
    </row>
    <row r="330" spans="1:15" ht="18" customHeight="1">
      <c r="A330" s="41" t="s">
        <v>72</v>
      </c>
      <c r="B330" s="51"/>
      <c r="C330" s="37"/>
      <c r="D330" s="51"/>
      <c r="E330" s="37"/>
      <c r="F330" s="37"/>
      <c r="G330" s="51"/>
      <c r="H330" s="51"/>
      <c r="I330" s="51"/>
      <c r="J330" s="51"/>
      <c r="K330" s="37"/>
      <c r="L330" s="51"/>
      <c r="M330" s="37"/>
      <c r="N330" s="37"/>
      <c r="O330" s="27"/>
    </row>
    <row r="331" spans="1:14" ht="17.25">
      <c r="A331" s="43" t="s">
        <v>11</v>
      </c>
      <c r="B331" s="51"/>
      <c r="C331" s="37"/>
      <c r="D331" s="51"/>
      <c r="E331" s="37"/>
      <c r="F331" s="37"/>
      <c r="G331" s="51"/>
      <c r="H331" s="51"/>
      <c r="I331" s="51"/>
      <c r="J331" s="51"/>
      <c r="K331" s="37"/>
      <c r="L331" s="51"/>
      <c r="M331" s="37"/>
      <c r="N331" s="37"/>
    </row>
    <row r="332" spans="1:14" ht="17.25">
      <c r="A332" s="43"/>
      <c r="B332" s="51"/>
      <c r="C332" s="37"/>
      <c r="D332" s="51"/>
      <c r="E332" s="37"/>
      <c r="F332" s="37"/>
      <c r="G332" s="51"/>
      <c r="H332" s="51"/>
      <c r="I332" s="51"/>
      <c r="J332" s="51"/>
      <c r="K332" s="37"/>
      <c r="L332" s="51"/>
      <c r="M332" s="37"/>
      <c r="N332" s="37"/>
    </row>
  </sheetData>
  <sheetProtection/>
  <mergeCells count="320">
    <mergeCell ref="A328:A329"/>
    <mergeCell ref="N314:N315"/>
    <mergeCell ref="A316:A317"/>
    <mergeCell ref="A318:A319"/>
    <mergeCell ref="A320:A321"/>
    <mergeCell ref="J314:J315"/>
    <mergeCell ref="K314:K315"/>
    <mergeCell ref="L314:L315"/>
    <mergeCell ref="M314:M315"/>
    <mergeCell ref="A322:A323"/>
    <mergeCell ref="C314:C315"/>
    <mergeCell ref="B314:B315"/>
    <mergeCell ref="E314:E315"/>
    <mergeCell ref="D314:D315"/>
    <mergeCell ref="A324:A325"/>
    <mergeCell ref="A265:A266"/>
    <mergeCell ref="A287:A288"/>
    <mergeCell ref="F314:F315"/>
    <mergeCell ref="G314:G315"/>
    <mergeCell ref="H314:H315"/>
    <mergeCell ref="I314:I315"/>
    <mergeCell ref="A304:A305"/>
    <mergeCell ref="A283:A284"/>
    <mergeCell ref="A279:A280"/>
    <mergeCell ref="A234:A235"/>
    <mergeCell ref="A240:A241"/>
    <mergeCell ref="A238:A239"/>
    <mergeCell ref="A236:A237"/>
    <mergeCell ref="A273:A274"/>
    <mergeCell ref="A298:A299"/>
    <mergeCell ref="A261:A262"/>
    <mergeCell ref="A306:A307"/>
    <mergeCell ref="A308:A309"/>
    <mergeCell ref="A296:A297"/>
    <mergeCell ref="A242:A243"/>
    <mergeCell ref="A285:A286"/>
    <mergeCell ref="A232:A233"/>
    <mergeCell ref="A246:A247"/>
    <mergeCell ref="A263:A264"/>
    <mergeCell ref="A255:A256"/>
    <mergeCell ref="A257:A258"/>
    <mergeCell ref="A216:A217"/>
    <mergeCell ref="A220:A221"/>
    <mergeCell ref="A222:A223"/>
    <mergeCell ref="A302:A303"/>
    <mergeCell ref="A275:A276"/>
    <mergeCell ref="A281:A282"/>
    <mergeCell ref="A300:A301"/>
    <mergeCell ref="A277:A278"/>
    <mergeCell ref="A218:A219"/>
    <mergeCell ref="A259:A260"/>
    <mergeCell ref="K91:K92"/>
    <mergeCell ref="B91:B92"/>
    <mergeCell ref="C91:C92"/>
    <mergeCell ref="A103:A104"/>
    <mergeCell ref="A214:A215"/>
    <mergeCell ref="A191:A192"/>
    <mergeCell ref="A193:A194"/>
    <mergeCell ref="A175:A176"/>
    <mergeCell ref="A177:A178"/>
    <mergeCell ref="A179:A180"/>
    <mergeCell ref="A195:A196"/>
    <mergeCell ref="N210:N211"/>
    <mergeCell ref="A212:A213"/>
    <mergeCell ref="L91:L92"/>
    <mergeCell ref="A93:A94"/>
    <mergeCell ref="A95:A96"/>
    <mergeCell ref="A97:A98"/>
    <mergeCell ref="D91:D92"/>
    <mergeCell ref="I91:I92"/>
    <mergeCell ref="J91:J92"/>
    <mergeCell ref="A201:A202"/>
    <mergeCell ref="E189:E190"/>
    <mergeCell ref="F189:F190"/>
    <mergeCell ref="K210:K211"/>
    <mergeCell ref="J210:J211"/>
    <mergeCell ref="M210:M211"/>
    <mergeCell ref="A203:A204"/>
    <mergeCell ref="L210:L211"/>
    <mergeCell ref="H189:H190"/>
    <mergeCell ref="I189:I190"/>
    <mergeCell ref="A197:A198"/>
    <mergeCell ref="A144:A145"/>
    <mergeCell ref="B169:B170"/>
    <mergeCell ref="A152:A153"/>
    <mergeCell ref="C169:C170"/>
    <mergeCell ref="A136:A137"/>
    <mergeCell ref="A138:A139"/>
    <mergeCell ref="A140:A141"/>
    <mergeCell ref="A142:A143"/>
    <mergeCell ref="B189:B190"/>
    <mergeCell ref="F150:F151"/>
    <mergeCell ref="A171:A172"/>
    <mergeCell ref="B150:B151"/>
    <mergeCell ref="C150:C151"/>
    <mergeCell ref="A154:A155"/>
    <mergeCell ref="A156:A157"/>
    <mergeCell ref="A158:A159"/>
    <mergeCell ref="E169:E170"/>
    <mergeCell ref="F169:F170"/>
    <mergeCell ref="D150:D151"/>
    <mergeCell ref="M130:M131"/>
    <mergeCell ref="I150:I151"/>
    <mergeCell ref="J150:J151"/>
    <mergeCell ref="K150:K151"/>
    <mergeCell ref="L150:L151"/>
    <mergeCell ref="A173:A174"/>
    <mergeCell ref="A160:A161"/>
    <mergeCell ref="A162:A163"/>
    <mergeCell ref="D169:D170"/>
    <mergeCell ref="E150:E151"/>
    <mergeCell ref="N130:N131"/>
    <mergeCell ref="A132:A133"/>
    <mergeCell ref="A134:A135"/>
    <mergeCell ref="I130:I131"/>
    <mergeCell ref="J130:J131"/>
    <mergeCell ref="K130:K131"/>
    <mergeCell ref="L130:L131"/>
    <mergeCell ref="E130:E131"/>
    <mergeCell ref="F130:F131"/>
    <mergeCell ref="H130:H131"/>
    <mergeCell ref="A113:A114"/>
    <mergeCell ref="A115:A116"/>
    <mergeCell ref="A121:A122"/>
    <mergeCell ref="G130:G131"/>
    <mergeCell ref="A119:A120"/>
    <mergeCell ref="B130:B131"/>
    <mergeCell ref="C130:C131"/>
    <mergeCell ref="D130:D131"/>
    <mergeCell ref="A117:A118"/>
    <mergeCell ref="A123:A124"/>
    <mergeCell ref="L109:L110"/>
    <mergeCell ref="M109:M110"/>
    <mergeCell ref="N109:N110"/>
    <mergeCell ref="A111:A112"/>
    <mergeCell ref="H109:H110"/>
    <mergeCell ref="I109:I110"/>
    <mergeCell ref="J109:J110"/>
    <mergeCell ref="K109:K110"/>
    <mergeCell ref="D109:D110"/>
    <mergeCell ref="E109:E110"/>
    <mergeCell ref="F109:F110"/>
    <mergeCell ref="G109:G110"/>
    <mergeCell ref="A62:A63"/>
    <mergeCell ref="B109:B110"/>
    <mergeCell ref="C109:C110"/>
    <mergeCell ref="A84:A85"/>
    <mergeCell ref="A82:A83"/>
    <mergeCell ref="A99:A100"/>
    <mergeCell ref="A101:A102"/>
    <mergeCell ref="A78:A79"/>
    <mergeCell ref="N50:N51"/>
    <mergeCell ref="A52:A53"/>
    <mergeCell ref="H50:H51"/>
    <mergeCell ref="I50:I51"/>
    <mergeCell ref="J50:J51"/>
    <mergeCell ref="K50:K51"/>
    <mergeCell ref="D50:D51"/>
    <mergeCell ref="E50:E51"/>
    <mergeCell ref="A80:A81"/>
    <mergeCell ref="B50:B51"/>
    <mergeCell ref="C50:C51"/>
    <mergeCell ref="A54:A55"/>
    <mergeCell ref="A60:A61"/>
    <mergeCell ref="A56:A57"/>
    <mergeCell ref="A58:A59"/>
    <mergeCell ref="A74:A75"/>
    <mergeCell ref="A76:A77"/>
    <mergeCell ref="B70:B71"/>
    <mergeCell ref="J70:J71"/>
    <mergeCell ref="K70:K71"/>
    <mergeCell ref="L70:L71"/>
    <mergeCell ref="M70:M71"/>
    <mergeCell ref="F70:F71"/>
    <mergeCell ref="G70:G71"/>
    <mergeCell ref="H70:H71"/>
    <mergeCell ref="I70:I71"/>
    <mergeCell ref="A37:A38"/>
    <mergeCell ref="A35:A36"/>
    <mergeCell ref="A41:A42"/>
    <mergeCell ref="A43:A44"/>
    <mergeCell ref="N70:N71"/>
    <mergeCell ref="A72:A73"/>
    <mergeCell ref="F50:F51"/>
    <mergeCell ref="G50:G51"/>
    <mergeCell ref="L50:L51"/>
    <mergeCell ref="M50:M51"/>
    <mergeCell ref="C70:C71"/>
    <mergeCell ref="D70:D71"/>
    <mergeCell ref="E70:E71"/>
    <mergeCell ref="N27:N28"/>
    <mergeCell ref="A29:A30"/>
    <mergeCell ref="A31:A32"/>
    <mergeCell ref="A33:A34"/>
    <mergeCell ref="J27:J28"/>
    <mergeCell ref="K27:K28"/>
    <mergeCell ref="L27:L28"/>
    <mergeCell ref="M27:M28"/>
    <mergeCell ref="F27:F28"/>
    <mergeCell ref="G27:G28"/>
    <mergeCell ref="B27:B28"/>
    <mergeCell ref="C27:C28"/>
    <mergeCell ref="D27:D28"/>
    <mergeCell ref="E27:E28"/>
    <mergeCell ref="A13:A14"/>
    <mergeCell ref="A17:A18"/>
    <mergeCell ref="A15:A16"/>
    <mergeCell ref="A21:A22"/>
    <mergeCell ref="N5:N6"/>
    <mergeCell ref="A7:A8"/>
    <mergeCell ref="A9:A10"/>
    <mergeCell ref="A11:A12"/>
    <mergeCell ref="J5:J6"/>
    <mergeCell ref="K5:K6"/>
    <mergeCell ref="L5:L6"/>
    <mergeCell ref="M5:M6"/>
    <mergeCell ref="F5:F6"/>
    <mergeCell ref="G5:G6"/>
    <mergeCell ref="G189:G190"/>
    <mergeCell ref="J189:J190"/>
    <mergeCell ref="H5:H6"/>
    <mergeCell ref="I5:I6"/>
    <mergeCell ref="L189:L190"/>
    <mergeCell ref="M189:M190"/>
    <mergeCell ref="B5:B6"/>
    <mergeCell ref="C5:C6"/>
    <mergeCell ref="D5:D6"/>
    <mergeCell ref="E5:E6"/>
    <mergeCell ref="H27:H28"/>
    <mergeCell ref="I27:I28"/>
    <mergeCell ref="J169:J170"/>
    <mergeCell ref="H169:H170"/>
    <mergeCell ref="I169:I170"/>
    <mergeCell ref="N150:N151"/>
    <mergeCell ref="M150:M151"/>
    <mergeCell ref="M169:M170"/>
    <mergeCell ref="N169:N170"/>
    <mergeCell ref="G150:G151"/>
    <mergeCell ref="H150:H151"/>
    <mergeCell ref="G169:G170"/>
    <mergeCell ref="N230:N231"/>
    <mergeCell ref="I230:I231"/>
    <mergeCell ref="J230:J231"/>
    <mergeCell ref="N189:N190"/>
    <mergeCell ref="K189:K190"/>
    <mergeCell ref="K169:K170"/>
    <mergeCell ref="L169:L170"/>
    <mergeCell ref="N253:N254"/>
    <mergeCell ref="M253:M254"/>
    <mergeCell ref="K230:K231"/>
    <mergeCell ref="L230:L231"/>
    <mergeCell ref="I253:I254"/>
    <mergeCell ref="J253:J254"/>
    <mergeCell ref="K253:K254"/>
    <mergeCell ref="B253:B254"/>
    <mergeCell ref="A181:A182"/>
    <mergeCell ref="D189:D190"/>
    <mergeCell ref="A183:A184"/>
    <mergeCell ref="B210:B211"/>
    <mergeCell ref="C210:C211"/>
    <mergeCell ref="D210:D211"/>
    <mergeCell ref="A224:A225"/>
    <mergeCell ref="A199:A200"/>
    <mergeCell ref="C189:C190"/>
    <mergeCell ref="G210:G211"/>
    <mergeCell ref="H210:H211"/>
    <mergeCell ref="I210:I211"/>
    <mergeCell ref="M230:M231"/>
    <mergeCell ref="D271:D272"/>
    <mergeCell ref="D253:D254"/>
    <mergeCell ref="N91:N92"/>
    <mergeCell ref="B230:B231"/>
    <mergeCell ref="C230:C231"/>
    <mergeCell ref="D230:D231"/>
    <mergeCell ref="E230:E231"/>
    <mergeCell ref="F230:F231"/>
    <mergeCell ref="G230:G231"/>
    <mergeCell ref="H230:H231"/>
    <mergeCell ref="E210:E211"/>
    <mergeCell ref="F210:F211"/>
    <mergeCell ref="F294:F295"/>
    <mergeCell ref="E91:E92"/>
    <mergeCell ref="G294:G295"/>
    <mergeCell ref="C253:C254"/>
    <mergeCell ref="E253:E254"/>
    <mergeCell ref="M91:M92"/>
    <mergeCell ref="F91:F92"/>
    <mergeCell ref="G91:G92"/>
    <mergeCell ref="H91:H92"/>
    <mergeCell ref="L253:L254"/>
    <mergeCell ref="J294:J295"/>
    <mergeCell ref="B271:B272"/>
    <mergeCell ref="C271:C272"/>
    <mergeCell ref="B294:B295"/>
    <mergeCell ref="F253:F254"/>
    <mergeCell ref="G253:G254"/>
    <mergeCell ref="H253:H254"/>
    <mergeCell ref="C294:C295"/>
    <mergeCell ref="D294:D295"/>
    <mergeCell ref="E294:E295"/>
    <mergeCell ref="N294:N295"/>
    <mergeCell ref="E271:E272"/>
    <mergeCell ref="F271:F272"/>
    <mergeCell ref="G271:G272"/>
    <mergeCell ref="L271:L272"/>
    <mergeCell ref="M271:M272"/>
    <mergeCell ref="N271:N272"/>
    <mergeCell ref="H271:H272"/>
    <mergeCell ref="K294:K295"/>
    <mergeCell ref="I271:I272"/>
    <mergeCell ref="A19:A20"/>
    <mergeCell ref="A39:A40"/>
    <mergeCell ref="A64:A65"/>
    <mergeCell ref="A244:A245"/>
    <mergeCell ref="L294:L295"/>
    <mergeCell ref="M294:M295"/>
    <mergeCell ref="J271:J272"/>
    <mergeCell ref="K271:K272"/>
    <mergeCell ref="H294:H295"/>
    <mergeCell ref="I294:I295"/>
  </mergeCells>
  <printOptions/>
  <pageMargins left="0.5905511811023623" right="0.3937007874015748" top="0.5905511811023623" bottom="0.3937007874015748" header="0.31496062992125984" footer="0.31496062992125984"/>
  <pageSetup horizontalDpi="300" verticalDpi="300" orientation="landscape" paperSize="9" scale="71" r:id="rId1"/>
  <rowBreaks count="7" manualBreakCount="7">
    <brk id="47" max="13" man="1"/>
    <brk id="87" max="13" man="1"/>
    <brk id="126" max="13" man="1"/>
    <brk id="165" max="13" man="1"/>
    <brk id="206" max="13" man="1"/>
    <brk id="249" max="13" man="1"/>
    <brk id="290" max="13" man="1"/>
  </rowBreaks>
  <ignoredErrors>
    <ignoredError sqref="N8 N20 N22 N53 N55 N57 N61 N63 N94 N96 N98 N100 N112 N114 N116 N133:N135 N30:N42 N16 N10:N13 N14:N15 N17:N18 N59 N73 N102 N118 N153:N155 N156:N160 M178 N172:N174 N176 N213:N219 N233:N245 N256:N264 N274:N288 N297:N307 N317:N3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須藤 瑛亮</cp:lastModifiedBy>
  <cp:lastPrinted>2013-04-10T12:03:07Z</cp:lastPrinted>
  <dcterms:created xsi:type="dcterms:W3CDTF">2000-05-31T05:44:10Z</dcterms:created>
  <dcterms:modified xsi:type="dcterms:W3CDTF">2013-04-10T12:03:10Z</dcterms:modified>
  <cp:category/>
  <cp:version/>
  <cp:contentType/>
  <cp:contentStatus/>
</cp:coreProperties>
</file>