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E6C28CF2-2797-43DC-80D7-F7049A44C9AF}" xr6:coauthVersionLast="47" xr6:coauthVersionMax="47" xr10:uidLastSave="{00000000-0000-0000-0000-000000000000}"/>
  <bookViews>
    <workbookView xWindow="3930" yWindow="4215" windowWidth="21600" windowHeight="11385" xr2:uid="{B068797A-05A8-476B-912E-4A2604D77F8C}"/>
  </bookViews>
  <sheets>
    <sheet name="数量確保_指定野菜_葉　茎　菜　類" sheetId="1" r:id="rId1"/>
  </sheets>
  <definedNames>
    <definedName name="_xlnm.Print_Titles" localSheetId="0">'数量確保_指定野菜_葉　茎　菜　類'!$1:$6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2" i="1" l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M4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</calcChain>
</file>

<file path=xl/sharedStrings.xml><?xml version="1.0" encoding="utf-8"?>
<sst xmlns="http://schemas.openxmlformats.org/spreadsheetml/2006/main" count="66" uniqueCount="50">
  <si>
    <t>指定野菜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</si>
  <si>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</si>
  <si>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</si>
  <si>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</si>
  <si>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</si>
  <si>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</si>
  <si>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</si>
  <si>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</si>
  <si>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</si>
  <si>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</si>
  <si>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</si>
  <si>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</si>
  <si>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</si>
  <si>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</si>
  <si>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</si>
  <si>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</si>
  <si>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</si>
  <si>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</si>
  <si>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</si>
  <si>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</si>
  <si>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</si>
  <si>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</si>
  <si>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</si>
  <si>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</si>
  <si>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</si>
  <si>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</si>
  <si>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</si>
  <si>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</si>
  <si>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</si>
  <si>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</si>
  <si>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</si>
  <si>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</si>
  <si>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</si>
  <si>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</si>
  <si>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</si>
  <si>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</si>
  <si>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</si>
  <si>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</si>
  <si>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</si>
  <si>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葉　茎　菜　類</t>
  </si>
  <si>
    <t>登録認定農業者等が事業を実施する場合</t>
  </si>
  <si>
    <t>キャベツ</t>
  </si>
  <si>
    <t>ねぎ</t>
  </si>
  <si>
    <t>ねぎ（青）</t>
  </si>
  <si>
    <t>ねぎ（未）</t>
  </si>
  <si>
    <t>ねぎ（こねぎ）</t>
  </si>
  <si>
    <t>はくさい</t>
  </si>
  <si>
    <t>ほうれんそう</t>
  </si>
  <si>
    <t>レタス（除非結球）</t>
  </si>
  <si>
    <t>レタス（非結球）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</si>
</sst>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6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75DFF-9460-4702-B26B-BB7EB296CED7}">
  <sheetPr>
    <pageSetUpPr fitToPage="1"/>
  </sheetPr>
  <dimension ref="A1:AB42"/>
  <sheetViews>
    <sheetView showGridLines="0" showRowColHeader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4" width="7.375" customWidth="1"/>
    <col min="15" max="15" width="7.375" hidden="1" customWidth="1"/>
    <col min="16" max="17" width="7.375" customWidth="1"/>
    <col min="18" max="18" width="7.375" hidden="1" customWidth="1"/>
    <col min="19" max="20" width="7.375" customWidth="1"/>
    <col min="21" max="21" width="7.375" hidden="1" customWidth="1"/>
    <col min="22" max="23" width="7.375" customWidth="1"/>
    <col min="24" max="24" width="7.375" hidden="1" customWidth="1"/>
    <col min="25" max="26" width="7.375" customWidth="1"/>
    <col min="27" max="27" width="7.375" hidden="1" customWidth="1"/>
    <col min="28" max="28" width="7.375" customWidth="1"/>
  </cols>
  <sheetData>
    <row r="1" spans="1:28" ht="14.25" thickBot="1" x14ac:dyDescent="0.2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5"/>
    </row>
    <row r="2" spans="1:28" ht="14.25" thickBot="1" x14ac:dyDescent="0.2"/>
    <row r="3" spans="1:28" ht="14.25" thickBot="1" x14ac:dyDescent="0.2">
      <c r="A3" s="1" t="s">
        <v>0</v>
      </c>
    </row>
    <row r="4" spans="1:28" ht="14.25" thickBot="1" x14ac:dyDescent="0.2">
      <c r="A4" s="2"/>
      <c r="B4" s="30" t="s">
        <v>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</row>
    <row r="5" spans="1:28" x14ac:dyDescent="0.15">
      <c r="A5" s="3"/>
      <c r="B5" s="4" t="s">
        <v>41</v>
      </c>
      <c r="C5" s="5"/>
      <c r="D5" s="6"/>
      <c r="E5" s="4" t="s">
        <v>42</v>
      </c>
      <c r="F5" s="5"/>
      <c r="G5" s="6"/>
      <c r="H5" s="4" t="s">
        <v>43</v>
      </c>
      <c r="I5" s="5"/>
      <c r="J5" s="6"/>
      <c r="K5" s="4" t="s">
        <v>44</v>
      </c>
      <c r="L5" s="5"/>
      <c r="M5" s="6"/>
      <c r="N5" s="4" t="s">
        <v>45</v>
      </c>
      <c r="O5" s="5"/>
      <c r="P5" s="6"/>
      <c r="Q5" s="4" t="s">
        <v>46</v>
      </c>
      <c r="R5" s="5"/>
      <c r="S5" s="6"/>
      <c r="T5" s="4" t="s">
        <v>47</v>
      </c>
      <c r="U5" s="5"/>
      <c r="V5" s="6"/>
      <c r="W5" s="4" t="s">
        <v>48</v>
      </c>
      <c r="X5" s="5"/>
      <c r="Y5" s="6"/>
      <c r="Z5" s="4" t="s">
        <v>49</v>
      </c>
      <c r="AA5" s="5"/>
      <c r="AB5" s="6"/>
    </row>
    <row r="6" spans="1:28" ht="14.25" thickBot="1" x14ac:dyDescent="0.2">
      <c r="A6" s="3"/>
      <c r="B6" s="7" t="s">
        <v>1</v>
      </c>
      <c r="C6" s="8"/>
      <c r="D6" s="9" t="s">
        <v>2</v>
      </c>
      <c r="E6" s="7" t="s">
        <v>1</v>
      </c>
      <c r="F6" s="8"/>
      <c r="G6" s="9" t="s">
        <v>2</v>
      </c>
      <c r="H6" s="7" t="s">
        <v>1</v>
      </c>
      <c r="I6" s="8"/>
      <c r="J6" s="9" t="s">
        <v>2</v>
      </c>
      <c r="K6" s="7" t="s">
        <v>1</v>
      </c>
      <c r="L6" s="8"/>
      <c r="M6" s="9" t="s">
        <v>2</v>
      </c>
      <c r="N6" s="7" t="s">
        <v>1</v>
      </c>
      <c r="O6" s="8"/>
      <c r="P6" s="9" t="s">
        <v>2</v>
      </c>
      <c r="Q6" s="7" t="s">
        <v>1</v>
      </c>
      <c r="R6" s="8"/>
      <c r="S6" s="9" t="s">
        <v>2</v>
      </c>
      <c r="T6" s="7" t="s">
        <v>1</v>
      </c>
      <c r="U6" s="8"/>
      <c r="V6" s="9" t="s">
        <v>2</v>
      </c>
      <c r="W6" s="7" t="s">
        <v>1</v>
      </c>
      <c r="X6" s="8"/>
      <c r="Y6" s="9" t="s">
        <v>2</v>
      </c>
      <c r="Z6" s="7" t="s">
        <v>1</v>
      </c>
      <c r="AA6" s="8"/>
      <c r="AB6" s="9" t="s">
        <v>2</v>
      </c>
    </row>
    <row r="7" spans="1:28" x14ac:dyDescent="0.15">
      <c r="A7" s="10" t="s">
        <v>3</v>
      </c>
      <c r="B7" s="11">
        <v>76.3</v>
      </c>
      <c r="C7" s="12">
        <v>84.88</v>
      </c>
      <c r="D7" s="13" t="str">
        <f>IF(B7&lt;=0,"－",IF(C7="","",IF(B7&gt;C7*1.2,"○","－")))</f>
        <v>－</v>
      </c>
      <c r="E7" s="11">
        <v>406.19</v>
      </c>
      <c r="F7" s="12">
        <v>281.8</v>
      </c>
      <c r="G7" s="13" t="str">
        <f>IF(E7&lt;=0,"－",IF(F7="","",IF(E7&gt;F7*1.3,"○","－")))</f>
        <v>○</v>
      </c>
      <c r="H7" s="11">
        <v>792.85</v>
      </c>
      <c r="I7" s="12">
        <v>556.37</v>
      </c>
      <c r="J7" s="13" t="str">
        <f>IF(H7&lt;=0,"－",IF(I7="","",IF(H7&gt;I7*1.3,"○","－")))</f>
        <v>○</v>
      </c>
      <c r="K7" s="11">
        <v>205.38</v>
      </c>
      <c r="L7" s="12">
        <v>172.71</v>
      </c>
      <c r="M7" s="13" t="str">
        <f>IF(K7&lt;=0,"－",IF(L7="","",IF(K7&gt;L7*1.3,"○","－")))</f>
        <v>－</v>
      </c>
      <c r="N7" s="11">
        <v>1167.6500000000001</v>
      </c>
      <c r="O7" s="12">
        <v>835.74</v>
      </c>
      <c r="P7" s="13" t="str">
        <f>IF(N7&lt;=0,"－",IF(O7="","",IF(N7&gt;O7*1.3,"○","－")))</f>
        <v>○</v>
      </c>
      <c r="Q7" s="11">
        <v>92.74</v>
      </c>
      <c r="R7" s="12">
        <v>69.89</v>
      </c>
      <c r="S7" s="13" t="str">
        <f>IF(Q7&lt;=0,"－",IF(R7="","",IF(Q7&gt;R7*1.2,"○","－")))</f>
        <v>○</v>
      </c>
      <c r="T7" s="11">
        <v>680.53</v>
      </c>
      <c r="U7" s="12">
        <v>474.46</v>
      </c>
      <c r="V7" s="13" t="str">
        <f>IF(T7&lt;=0,"－",IF(U7="","",IF(T7&gt;U7*1.3,"○","－")))</f>
        <v>○</v>
      </c>
      <c r="W7" s="11">
        <v>170.76</v>
      </c>
      <c r="X7" s="12">
        <v>167.22</v>
      </c>
      <c r="Y7" s="13" t="str">
        <f>IF(W7&lt;=0,"－",IF(X7="","",IF(W7&gt;X7*1.3,"○","－")))</f>
        <v>－</v>
      </c>
      <c r="Z7" s="11">
        <v>292.5</v>
      </c>
      <c r="AA7" s="12">
        <v>286.24</v>
      </c>
      <c r="AB7" s="13" t="str">
        <f>IF(Z7&lt;=0,"－",IF(AA7="","",IF(Z7&gt;AA7*1.3,"○","－")))</f>
        <v>－</v>
      </c>
    </row>
    <row r="8" spans="1:28" ht="14.25" thickBot="1" x14ac:dyDescent="0.2">
      <c r="A8" s="14" t="s">
        <v>4</v>
      </c>
      <c r="B8" s="15">
        <v>80.89</v>
      </c>
      <c r="C8" s="16">
        <v>84.88</v>
      </c>
      <c r="D8" s="17" t="str">
        <f>IF(B8&lt;=0,"－",IF(C8="","",IF(B8&gt;C8*1.2,"○","－")))</f>
        <v>－</v>
      </c>
      <c r="E8" s="15">
        <v>327.93</v>
      </c>
      <c r="F8" s="16">
        <v>281.8</v>
      </c>
      <c r="G8" s="17" t="str">
        <f>IF(E8&lt;=0,"－",IF(F8="","",IF(E8&gt;F8*1.3,"○","－")))</f>
        <v>－</v>
      </c>
      <c r="H8" s="15">
        <v>656.77</v>
      </c>
      <c r="I8" s="16">
        <v>556.37</v>
      </c>
      <c r="J8" s="17" t="str">
        <f>IF(H8&lt;=0,"－",IF(I8="","",IF(H8&gt;I8*1.3,"○","－")))</f>
        <v>－</v>
      </c>
      <c r="K8" s="15">
        <v>193.55</v>
      </c>
      <c r="L8" s="16">
        <v>172.71</v>
      </c>
      <c r="M8" s="17" t="str">
        <f>IF(K8&lt;=0,"－",IF(L8="","",IF(K8&gt;L8*1.3,"○","－")))</f>
        <v>－</v>
      </c>
      <c r="N8" s="15">
        <v>997.98</v>
      </c>
      <c r="O8" s="16">
        <v>835.74</v>
      </c>
      <c r="P8" s="17" t="str">
        <f>IF(N8&lt;=0,"－",IF(O8="","",IF(N8&gt;O8*1.3,"○","－")))</f>
        <v>－</v>
      </c>
      <c r="Q8" s="15">
        <v>70.06</v>
      </c>
      <c r="R8" s="16">
        <v>69.89</v>
      </c>
      <c r="S8" s="17" t="str">
        <f>IF(Q8&lt;=0,"－",IF(R8="","",IF(Q8&gt;R8*1.2,"○","－")))</f>
        <v>－</v>
      </c>
      <c r="T8" s="15">
        <v>619.28</v>
      </c>
      <c r="U8" s="16">
        <v>474.46</v>
      </c>
      <c r="V8" s="17" t="str">
        <f>IF(T8&lt;=0,"－",IF(U8="","",IF(T8&gt;U8*1.3,"○","－")))</f>
        <v>○</v>
      </c>
      <c r="W8" s="15">
        <v>205.21</v>
      </c>
      <c r="X8" s="16">
        <v>167.22</v>
      </c>
      <c r="Y8" s="17" t="str">
        <f>IF(W8&lt;=0,"－",IF(X8="","",IF(W8&gt;X8*1.3,"○","－")))</f>
        <v>－</v>
      </c>
      <c r="Z8" s="15">
        <v>325.61</v>
      </c>
      <c r="AA8" s="16">
        <v>286.24</v>
      </c>
      <c r="AB8" s="17" t="str">
        <f>IF(Z8&lt;=0,"－",IF(AA8="","",IF(Z8&gt;AA8*1.3,"○","－")))</f>
        <v>－</v>
      </c>
    </row>
    <row r="9" spans="1:28" x14ac:dyDescent="0.15">
      <c r="A9" s="18" t="s">
        <v>5</v>
      </c>
      <c r="B9" s="19">
        <v>96.55</v>
      </c>
      <c r="C9" s="20">
        <v>77.27</v>
      </c>
      <c r="D9" s="21" t="str">
        <f>IF(B9&lt;=0,"－",IF(C9="","",IF(B9&gt;C9*1.3,"○","－")))</f>
        <v>－</v>
      </c>
      <c r="E9" s="19">
        <v>308.77</v>
      </c>
      <c r="F9" s="20">
        <v>281.8</v>
      </c>
      <c r="G9" s="21" t="str">
        <f>IF(E9&lt;=0,"－",IF(F9="","",IF(E9&gt;F9*1.3,"○","－")))</f>
        <v>－</v>
      </c>
      <c r="H9" s="19">
        <v>663.22</v>
      </c>
      <c r="I9" s="20">
        <v>556.37</v>
      </c>
      <c r="J9" s="21" t="str">
        <f>IF(H9&lt;=0,"－",IF(I9="","",IF(H9&gt;I9*1.3,"○","－")))</f>
        <v>－</v>
      </c>
      <c r="K9" s="19">
        <v>197.6</v>
      </c>
      <c r="L9" s="20">
        <v>172.71</v>
      </c>
      <c r="M9" s="21" t="str">
        <f>IF(K9&lt;=0,"－",IF(L9="","",IF(K9&gt;L9*1.3,"○","－")))</f>
        <v>－</v>
      </c>
      <c r="N9" s="19">
        <v>929.9</v>
      </c>
      <c r="O9" s="20">
        <v>835.74</v>
      </c>
      <c r="P9" s="21" t="str">
        <f>IF(N9&lt;=0,"－",IF(O9="","",IF(N9&gt;O9*1.3,"○","－")))</f>
        <v>－</v>
      </c>
      <c r="Q9" s="19">
        <v>80.48</v>
      </c>
      <c r="R9" s="20">
        <v>51.02</v>
      </c>
      <c r="S9" s="21" t="str">
        <f>IF(Q9&lt;=0,"－",IF(R9="","",IF(Q9&gt;R9*1.3,"○","－")))</f>
        <v>○</v>
      </c>
      <c r="T9" s="19">
        <v>563.47</v>
      </c>
      <c r="U9" s="20">
        <v>474.46</v>
      </c>
      <c r="V9" s="21" t="str">
        <f>IF(T9&lt;=0,"－",IF(U9="","",IF(T9&gt;U9*1.3,"○","－")))</f>
        <v>－</v>
      </c>
      <c r="W9" s="19">
        <v>216.45</v>
      </c>
      <c r="X9" s="20">
        <v>153.86000000000001</v>
      </c>
      <c r="Y9" s="21" t="str">
        <f>IF(W9&lt;=0,"－",IF(X9="","",IF(W9&gt;X9*1.3,"○","－")))</f>
        <v>○</v>
      </c>
      <c r="Z9" s="19">
        <v>347.26</v>
      </c>
      <c r="AA9" s="20">
        <v>265.13</v>
      </c>
      <c r="AB9" s="21" t="str">
        <f>IF(Z9&lt;=0,"－",IF(AA9="","",IF(Z9&gt;AA9*1.3,"○","－")))</f>
        <v>○</v>
      </c>
    </row>
    <row r="10" spans="1:28" x14ac:dyDescent="0.15">
      <c r="A10" s="22" t="s">
        <v>6</v>
      </c>
      <c r="B10" s="23">
        <v>88</v>
      </c>
      <c r="C10" s="24">
        <v>77.27</v>
      </c>
      <c r="D10" s="25" t="str">
        <f>IF(B10&lt;=0,"－",IF(C10="","",IF(B10&gt;C10*1.3,"○","－")))</f>
        <v>－</v>
      </c>
      <c r="E10" s="23">
        <v>294.76</v>
      </c>
      <c r="F10" s="24">
        <v>281.8</v>
      </c>
      <c r="G10" s="25" t="str">
        <f>IF(E10&lt;=0,"－",IF(F10="","",IF(E10&gt;F10*1.3,"○","－")))</f>
        <v>－</v>
      </c>
      <c r="H10" s="23">
        <v>635.95000000000005</v>
      </c>
      <c r="I10" s="24">
        <v>556.37</v>
      </c>
      <c r="J10" s="25" t="str">
        <f>IF(H10&lt;=0,"－",IF(I10="","",IF(H10&gt;I10*1.3,"○","－")))</f>
        <v>－</v>
      </c>
      <c r="K10" s="23">
        <v>163.76</v>
      </c>
      <c r="L10" s="24">
        <v>172.71</v>
      </c>
      <c r="M10" s="25" t="str">
        <f>IF(K10&lt;=0,"－",IF(L10="","",IF(K10&gt;L10*1.3,"○","－")))</f>
        <v>－</v>
      </c>
      <c r="N10" s="23">
        <v>883.07</v>
      </c>
      <c r="O10" s="24">
        <v>835.74</v>
      </c>
      <c r="P10" s="25" t="str">
        <f>IF(N10&lt;=0,"－",IF(O10="","",IF(N10&gt;O10*1.3,"○","－")))</f>
        <v>－</v>
      </c>
      <c r="Q10" s="23">
        <v>68.930000000000007</v>
      </c>
      <c r="R10" s="24">
        <v>51.02</v>
      </c>
      <c r="S10" s="25" t="str">
        <f>IF(Q10&lt;=0,"－",IF(R10="","",IF(Q10&gt;R10*1.3,"○","－")))</f>
        <v>○</v>
      </c>
      <c r="T10" s="23">
        <v>461.36</v>
      </c>
      <c r="U10" s="24">
        <v>474.46</v>
      </c>
      <c r="V10" s="25" t="str">
        <f>IF(T10&lt;=0,"－",IF(U10="","",IF(T10&gt;U10*1.3,"○","－")))</f>
        <v>－</v>
      </c>
      <c r="W10" s="23">
        <v>151.84</v>
      </c>
      <c r="X10" s="24">
        <v>153.86000000000001</v>
      </c>
      <c r="Y10" s="25" t="str">
        <f>IF(W10&lt;=0,"－",IF(X10="","",IF(W10&gt;X10*1.3,"○","－")))</f>
        <v>－</v>
      </c>
      <c r="Z10" s="23">
        <v>285.91000000000003</v>
      </c>
      <c r="AA10" s="24">
        <v>265.13</v>
      </c>
      <c r="AB10" s="25" t="str">
        <f>IF(Z10&lt;=0,"－",IF(AA10="","",IF(Z10&gt;AA10*1.3,"○","－")))</f>
        <v>－</v>
      </c>
    </row>
    <row r="11" spans="1:28" ht="14.25" thickBot="1" x14ac:dyDescent="0.2">
      <c r="A11" s="14" t="s">
        <v>7</v>
      </c>
      <c r="B11" s="15">
        <v>72.89</v>
      </c>
      <c r="C11" s="16">
        <v>77.27</v>
      </c>
      <c r="D11" s="17" t="str">
        <f>IF(B11&lt;=0,"－",IF(C11="","",IF(B11&gt;C11*1.3,"○","－")))</f>
        <v>－</v>
      </c>
      <c r="E11" s="15">
        <v>288.2</v>
      </c>
      <c r="F11" s="16">
        <v>281.8</v>
      </c>
      <c r="G11" s="17" t="str">
        <f>IF(E11&lt;=0,"－",IF(F11="","",IF(E11&gt;F11*1.3,"○","－")))</f>
        <v>－</v>
      </c>
      <c r="H11" s="15">
        <v>565.71</v>
      </c>
      <c r="I11" s="16">
        <v>556.37</v>
      </c>
      <c r="J11" s="17" t="str">
        <f>IF(H11&lt;=0,"－",IF(I11="","",IF(H11&gt;I11*1.3,"○","－")))</f>
        <v>－</v>
      </c>
      <c r="K11" s="15">
        <v>166.22</v>
      </c>
      <c r="L11" s="16">
        <v>172.71</v>
      </c>
      <c r="M11" s="17" t="str">
        <f>IF(K11&lt;=0,"－",IF(L11="","",IF(K11&gt;L11*1.3,"○","－")))</f>
        <v>－</v>
      </c>
      <c r="N11" s="15">
        <v>774.55</v>
      </c>
      <c r="O11" s="16">
        <v>835.74</v>
      </c>
      <c r="P11" s="17" t="str">
        <f>IF(N11&lt;=0,"－",IF(O11="","",IF(N11&gt;O11*1.3,"○","－")))</f>
        <v>－</v>
      </c>
      <c r="Q11" s="15">
        <v>58.2</v>
      </c>
      <c r="R11" s="16">
        <v>51.02</v>
      </c>
      <c r="S11" s="17" t="str">
        <f>IF(Q11&lt;=0,"－",IF(R11="","",IF(Q11&gt;R11*1.3,"○","－")))</f>
        <v>－</v>
      </c>
      <c r="T11" s="15">
        <v>373.04</v>
      </c>
      <c r="U11" s="16">
        <v>474.46</v>
      </c>
      <c r="V11" s="17" t="str">
        <f>IF(T11&lt;=0,"－",IF(U11="","",IF(T11&gt;U11*1.3,"○","－")))</f>
        <v>－</v>
      </c>
      <c r="W11" s="15">
        <v>112.54</v>
      </c>
      <c r="X11" s="16">
        <v>153.86000000000001</v>
      </c>
      <c r="Y11" s="17" t="str">
        <f>IF(W11&lt;=0,"－",IF(X11="","",IF(W11&gt;X11*1.3,"○","－")))</f>
        <v>－</v>
      </c>
      <c r="Z11" s="15">
        <v>195.87</v>
      </c>
      <c r="AA11" s="16">
        <v>265.13</v>
      </c>
      <c r="AB11" s="17" t="str">
        <f>IF(Z11&lt;=0,"－",IF(AA11="","",IF(Z11&gt;AA11*1.3,"○","－")))</f>
        <v>－</v>
      </c>
    </row>
    <row r="12" spans="1:28" x14ac:dyDescent="0.15">
      <c r="A12" s="18" t="s">
        <v>8</v>
      </c>
      <c r="B12" s="19">
        <v>58.31</v>
      </c>
      <c r="C12" s="20">
        <v>77.27</v>
      </c>
      <c r="D12" s="21" t="str">
        <f>IF(B12&lt;=0,"－",IF(C12="","",IF(B12&gt;C12*1.3,"○","－")))</f>
        <v>－</v>
      </c>
      <c r="E12" s="19">
        <v>312.13</v>
      </c>
      <c r="F12" s="20">
        <v>281.8</v>
      </c>
      <c r="G12" s="21" t="str">
        <f>IF(E12&lt;=0,"－",IF(F12="","",IF(E12&gt;F12*1.3,"○","－")))</f>
        <v>－</v>
      </c>
      <c r="H12" s="19">
        <v>506.98</v>
      </c>
      <c r="I12" s="20">
        <v>556.37</v>
      </c>
      <c r="J12" s="21" t="str">
        <f>IF(H12&lt;=0,"－",IF(I12="","",IF(H12&gt;I12*1.3,"○","－")))</f>
        <v>－</v>
      </c>
      <c r="K12" s="19">
        <v>150.47</v>
      </c>
      <c r="L12" s="20">
        <v>172.71</v>
      </c>
      <c r="M12" s="21" t="str">
        <f>IF(K12&lt;=0,"－",IF(L12="","",IF(K12&gt;L12*1.3,"○","－")))</f>
        <v>－</v>
      </c>
      <c r="N12" s="19">
        <v>698.22</v>
      </c>
      <c r="O12" s="20">
        <v>835.74</v>
      </c>
      <c r="P12" s="21" t="str">
        <f>IF(N12&lt;=0,"－",IF(O12="","",IF(N12&gt;O12*1.3,"○","－")))</f>
        <v>－</v>
      </c>
      <c r="Q12" s="19">
        <v>46.23</v>
      </c>
      <c r="R12" s="20">
        <v>51.02</v>
      </c>
      <c r="S12" s="21" t="str">
        <f>IF(Q12&lt;=0,"－",IF(R12="","",IF(Q12&gt;R12*1.3,"○","－")))</f>
        <v>－</v>
      </c>
      <c r="T12" s="19">
        <v>366.22</v>
      </c>
      <c r="U12" s="20">
        <v>474.46</v>
      </c>
      <c r="V12" s="21" t="str">
        <f>IF(T12&lt;=0,"－",IF(U12="","",IF(T12&gt;U12*1.3,"○","－")))</f>
        <v>－</v>
      </c>
      <c r="W12" s="19">
        <v>103.05</v>
      </c>
      <c r="X12" s="20">
        <v>211.36</v>
      </c>
      <c r="Y12" s="21" t="str">
        <f>IF(W12&lt;=0,"－",IF(X12="","",IF(W12&gt;X12*1.3,"○","－")))</f>
        <v>－</v>
      </c>
      <c r="Z12" s="19">
        <v>180.87</v>
      </c>
      <c r="AA12" s="20">
        <v>301.77</v>
      </c>
      <c r="AB12" s="21" t="str">
        <f>IF(Z12&lt;=0,"－",IF(AA12="","",IF(Z12&gt;AA12*1.3,"○","－")))</f>
        <v>－</v>
      </c>
    </row>
    <row r="13" spans="1:28" x14ac:dyDescent="0.15">
      <c r="A13" s="22" t="s">
        <v>9</v>
      </c>
      <c r="B13" s="23">
        <v>69.42</v>
      </c>
      <c r="C13" s="24">
        <v>77.27</v>
      </c>
      <c r="D13" s="25" t="str">
        <f>IF(B13&lt;=0,"－",IF(C13="","",IF(B13&gt;C13*1.3,"○","－")))</f>
        <v>－</v>
      </c>
      <c r="E13" s="23">
        <v>329.5</v>
      </c>
      <c r="F13" s="24">
        <v>281.8</v>
      </c>
      <c r="G13" s="25" t="str">
        <f>IF(E13&lt;=0,"－",IF(F13="","",IF(E13&gt;F13*1.3,"○","－")))</f>
        <v>－</v>
      </c>
      <c r="H13" s="23">
        <v>562.65</v>
      </c>
      <c r="I13" s="24">
        <v>556.37</v>
      </c>
      <c r="J13" s="25" t="str">
        <f>IF(H13&lt;=0,"－",IF(I13="","",IF(H13&gt;I13*1.3,"○","－")))</f>
        <v>－</v>
      </c>
      <c r="K13" s="23">
        <v>152.49</v>
      </c>
      <c r="L13" s="24">
        <v>172.71</v>
      </c>
      <c r="M13" s="25" t="str">
        <f>IF(K13&lt;=0,"－",IF(L13="","",IF(K13&gt;L13*1.3,"○","－")))</f>
        <v>－</v>
      </c>
      <c r="N13" s="23">
        <v>780.6</v>
      </c>
      <c r="O13" s="24">
        <v>835.74</v>
      </c>
      <c r="P13" s="25" t="str">
        <f>IF(N13&lt;=0,"－",IF(O13="","",IF(N13&gt;O13*1.3,"○","－")))</f>
        <v>－</v>
      </c>
      <c r="Q13" s="23">
        <v>45.8</v>
      </c>
      <c r="R13" s="24">
        <v>51.02</v>
      </c>
      <c r="S13" s="25" t="str">
        <f>IF(Q13&lt;=0,"－",IF(R13="","",IF(Q13&gt;R13*1.3,"○","－")))</f>
        <v>－</v>
      </c>
      <c r="T13" s="23">
        <v>457.44</v>
      </c>
      <c r="U13" s="24">
        <v>474.46</v>
      </c>
      <c r="V13" s="25" t="str">
        <f>IF(T13&lt;=0,"－",IF(U13="","",IF(T13&gt;U13*1.3,"○","－")))</f>
        <v>－</v>
      </c>
      <c r="W13" s="23">
        <v>149.05000000000001</v>
      </c>
      <c r="X13" s="24">
        <v>211.36</v>
      </c>
      <c r="Y13" s="25" t="str">
        <f>IF(W13&lt;=0,"－",IF(X13="","",IF(W13&gt;X13*1.3,"○","－")))</f>
        <v>－</v>
      </c>
      <c r="Z13" s="23">
        <v>232.79</v>
      </c>
      <c r="AA13" s="24">
        <v>301.77</v>
      </c>
      <c r="AB13" s="25" t="str">
        <f>IF(Z13&lt;=0,"－",IF(AA13="","",IF(Z13&gt;AA13*1.3,"○","－")))</f>
        <v>－</v>
      </c>
    </row>
    <row r="14" spans="1:28" ht="14.25" thickBot="1" x14ac:dyDescent="0.2">
      <c r="A14" s="14" t="s">
        <v>10</v>
      </c>
      <c r="B14" s="15">
        <v>84.7</v>
      </c>
      <c r="C14" s="16">
        <v>77.27</v>
      </c>
      <c r="D14" s="17" t="str">
        <f>IF(B14&lt;=0,"－",IF(C14="","",IF(B14&gt;C14*1.3,"○","－")))</f>
        <v>－</v>
      </c>
      <c r="E14" s="15">
        <v>409.89</v>
      </c>
      <c r="F14" s="16">
        <v>281.8</v>
      </c>
      <c r="G14" s="17" t="str">
        <f>IF(E14&lt;=0,"－",IF(F14="","",IF(E14&gt;F14*1.3,"○","－")))</f>
        <v>○</v>
      </c>
      <c r="H14" s="15">
        <v>750.74</v>
      </c>
      <c r="I14" s="16">
        <v>556.37</v>
      </c>
      <c r="J14" s="17" t="str">
        <f>IF(H14&lt;=0,"－",IF(I14="","",IF(H14&gt;I14*1.3,"○","－")))</f>
        <v>○</v>
      </c>
      <c r="K14" s="15">
        <v>210.28</v>
      </c>
      <c r="L14" s="16">
        <v>172.71</v>
      </c>
      <c r="M14" s="17" t="str">
        <f>IF(K14&lt;=0,"－",IF(L14="","",IF(K14&gt;L14*1.3,"○","－")))</f>
        <v>－</v>
      </c>
      <c r="N14" s="15">
        <v>1110.78</v>
      </c>
      <c r="O14" s="16">
        <v>835.74</v>
      </c>
      <c r="P14" s="17" t="str">
        <f>IF(N14&lt;=0,"－",IF(O14="","",IF(N14&gt;O14*1.3,"○","－")))</f>
        <v>○</v>
      </c>
      <c r="Q14" s="15">
        <v>59.14</v>
      </c>
      <c r="R14" s="16">
        <v>51.02</v>
      </c>
      <c r="S14" s="17" t="str">
        <f>IF(Q14&lt;=0,"－",IF(R14="","",IF(Q14&gt;R14*1.3,"○","－")))</f>
        <v>－</v>
      </c>
      <c r="T14" s="15">
        <v>654.23</v>
      </c>
      <c r="U14" s="16">
        <v>474.46</v>
      </c>
      <c r="V14" s="17" t="str">
        <f>IF(T14&lt;=0,"－",IF(U14="","",IF(T14&gt;U14*1.3,"○","－")))</f>
        <v>○</v>
      </c>
      <c r="W14" s="15">
        <v>232.43</v>
      </c>
      <c r="X14" s="16">
        <v>211.36</v>
      </c>
      <c r="Y14" s="17" t="str">
        <f>IF(W14&lt;=0,"－",IF(X14="","",IF(W14&gt;X14*1.3,"○","－")))</f>
        <v>－</v>
      </c>
      <c r="Z14" s="15">
        <v>315.91000000000003</v>
      </c>
      <c r="AA14" s="16">
        <v>301.77</v>
      </c>
      <c r="AB14" s="17" t="str">
        <f>IF(Z14&lt;=0,"－",IF(AA14="","",IF(Z14&gt;AA14*1.3,"○","－")))</f>
        <v>－</v>
      </c>
    </row>
    <row r="15" spans="1:28" x14ac:dyDescent="0.15">
      <c r="A15" s="18" t="s">
        <v>11</v>
      </c>
      <c r="B15" s="19">
        <v>104.07</v>
      </c>
      <c r="C15" s="20">
        <v>89.29</v>
      </c>
      <c r="D15" s="21" t="str">
        <f>IF(B15&lt;=0,"－",IF(C15="","",IF(B15&gt;C15*1.3,"○","－")))</f>
        <v>－</v>
      </c>
      <c r="E15" s="19">
        <v>409.06</v>
      </c>
      <c r="F15" s="20">
        <v>285.74</v>
      </c>
      <c r="G15" s="21" t="str">
        <f>IF(E15&lt;=0,"－",IF(F15="","",IF(E15&gt;F15*1.3,"○","－")))</f>
        <v>○</v>
      </c>
      <c r="H15" s="19">
        <v>909.24</v>
      </c>
      <c r="I15" s="20">
        <v>498.92</v>
      </c>
      <c r="J15" s="21" t="str">
        <f>IF(H15&lt;=0,"－",IF(I15="","",IF(H15&gt;I15*1.3,"○","－")))</f>
        <v>○</v>
      </c>
      <c r="K15" s="19">
        <v>193.33</v>
      </c>
      <c r="L15" s="20">
        <v>147.72999999999999</v>
      </c>
      <c r="M15" s="21" t="str">
        <f>IF(K15&lt;=0,"－",IF(L15="","",IF(K15&gt;L15*1.3,"○","－")))</f>
        <v>○</v>
      </c>
      <c r="N15" s="19">
        <v>1239.1600000000001</v>
      </c>
      <c r="O15" s="20">
        <v>768.69</v>
      </c>
      <c r="P15" s="21" t="str">
        <f>IF(N15&lt;=0,"－",IF(O15="","",IF(N15&gt;O15*1.3,"○","－")))</f>
        <v>○</v>
      </c>
      <c r="Q15" s="19">
        <v>54.03</v>
      </c>
      <c r="R15" s="20">
        <v>66.03</v>
      </c>
      <c r="S15" s="21" t="str">
        <f>IF(Q15&lt;=0,"－",IF(R15="","",IF(Q15&gt;R15*1.3,"○","－")))</f>
        <v>－</v>
      </c>
      <c r="T15" s="19">
        <v>718.13</v>
      </c>
      <c r="U15" s="20">
        <v>409.31</v>
      </c>
      <c r="V15" s="21" t="str">
        <f>IF(T15&lt;=0,"－",IF(U15="","",IF(T15&gt;U15*1.3,"○","－")))</f>
        <v>○</v>
      </c>
      <c r="W15" s="19">
        <v>275.44</v>
      </c>
      <c r="X15" s="20">
        <v>231.86</v>
      </c>
      <c r="Y15" s="21" t="str">
        <f>IF(W15&lt;=0,"－",IF(X15="","",IF(W15&gt;X15*1.3,"○","－")))</f>
        <v>－</v>
      </c>
      <c r="Z15" s="19">
        <v>352.17</v>
      </c>
      <c r="AA15" s="20">
        <v>345.65</v>
      </c>
      <c r="AB15" s="21" t="str">
        <f>IF(Z15&lt;=0,"－",IF(AA15="","",IF(Z15&gt;AA15*1.3,"○","－")))</f>
        <v>－</v>
      </c>
    </row>
    <row r="16" spans="1:28" x14ac:dyDescent="0.15">
      <c r="A16" s="22" t="s">
        <v>12</v>
      </c>
      <c r="B16" s="23">
        <v>94.09</v>
      </c>
      <c r="C16" s="24">
        <v>89.29</v>
      </c>
      <c r="D16" s="25" t="str">
        <f>IF(B16&lt;=0,"－",IF(C16="","",IF(B16&gt;C16*1.3,"○","－")))</f>
        <v>－</v>
      </c>
      <c r="E16" s="23">
        <v>275.11</v>
      </c>
      <c r="F16" s="24">
        <v>285.74</v>
      </c>
      <c r="G16" s="25" t="str">
        <f>IF(E16&lt;=0,"－",IF(F16="","",IF(E16&gt;F16*1.3,"○","－")))</f>
        <v>－</v>
      </c>
      <c r="H16" s="23">
        <v>666.66</v>
      </c>
      <c r="I16" s="24">
        <v>498.92</v>
      </c>
      <c r="J16" s="25" t="str">
        <f>IF(H16&lt;=0,"－",IF(I16="","",IF(H16&gt;I16*1.3,"○","－")))</f>
        <v>○</v>
      </c>
      <c r="K16" s="23">
        <v>150.19999999999999</v>
      </c>
      <c r="L16" s="24">
        <v>147.72999999999999</v>
      </c>
      <c r="M16" s="25" t="str">
        <f>IF(K16&lt;=0,"－",IF(L16="","",IF(K16&gt;L16*1.3,"○","－")))</f>
        <v>－</v>
      </c>
      <c r="N16" s="23">
        <v>1027.21</v>
      </c>
      <c r="O16" s="24">
        <v>768.69</v>
      </c>
      <c r="P16" s="25" t="str">
        <f>IF(N16&lt;=0,"－",IF(O16="","",IF(N16&gt;O16*1.3,"○","－")))</f>
        <v>○</v>
      </c>
      <c r="Q16" s="23">
        <v>49.54</v>
      </c>
      <c r="R16" s="24">
        <v>66.03</v>
      </c>
      <c r="S16" s="25" t="str">
        <f>IF(Q16&lt;=0,"－",IF(R16="","",IF(Q16&gt;R16*1.3,"○","－")))</f>
        <v>－</v>
      </c>
      <c r="T16" s="23">
        <v>540.1</v>
      </c>
      <c r="U16" s="24">
        <v>409.31</v>
      </c>
      <c r="V16" s="25" t="str">
        <f>IF(T16&lt;=0,"－",IF(U16="","",IF(T16&gt;U16*1.3,"○","－")))</f>
        <v>○</v>
      </c>
      <c r="W16" s="23">
        <v>223.97</v>
      </c>
      <c r="X16" s="24">
        <v>231.86</v>
      </c>
      <c r="Y16" s="25" t="str">
        <f>IF(W16&lt;=0,"－",IF(X16="","",IF(W16&gt;X16*1.3,"○","－")))</f>
        <v>－</v>
      </c>
      <c r="Z16" s="23">
        <v>306.24</v>
      </c>
      <c r="AA16" s="24">
        <v>345.65</v>
      </c>
      <c r="AB16" s="25" t="str">
        <f>IF(Z16&lt;=0,"－",IF(AA16="","",IF(Z16&gt;AA16*1.3,"○","－")))</f>
        <v>－</v>
      </c>
    </row>
    <row r="17" spans="1:28" ht="14.25" thickBot="1" x14ac:dyDescent="0.2">
      <c r="A17" s="14" t="s">
        <v>13</v>
      </c>
      <c r="B17" s="15">
        <v>88.65</v>
      </c>
      <c r="C17" s="16">
        <v>89.29</v>
      </c>
      <c r="D17" s="17" t="str">
        <f>IF(B17&lt;=0,"－",IF(C17="","",IF(B17&gt;C17*1.3,"○","－")))</f>
        <v>－</v>
      </c>
      <c r="E17" s="15">
        <v>304.75</v>
      </c>
      <c r="F17" s="16">
        <v>285.74</v>
      </c>
      <c r="G17" s="17" t="str">
        <f>IF(E17&lt;=0,"－",IF(F17="","",IF(E17&gt;F17*1.3,"○","－")))</f>
        <v>－</v>
      </c>
      <c r="H17" s="15">
        <v>592.54</v>
      </c>
      <c r="I17" s="16">
        <v>498.92</v>
      </c>
      <c r="J17" s="17" t="str">
        <f>IF(H17&lt;=0,"－",IF(I17="","",IF(H17&gt;I17*1.3,"○","－")))</f>
        <v>－</v>
      </c>
      <c r="K17" s="15">
        <v>149.47</v>
      </c>
      <c r="L17" s="16">
        <v>147.72999999999999</v>
      </c>
      <c r="M17" s="17" t="str">
        <f>IF(K17&lt;=0,"－",IF(L17="","",IF(K17&gt;L17*1.3,"○","－")))</f>
        <v>－</v>
      </c>
      <c r="N17" s="15">
        <v>893.05</v>
      </c>
      <c r="O17" s="16">
        <v>768.69</v>
      </c>
      <c r="P17" s="17" t="str">
        <f>IF(N17&lt;=0,"－",IF(O17="","",IF(N17&gt;O17*1.3,"○","－")))</f>
        <v>－</v>
      </c>
      <c r="Q17" s="15">
        <v>66.02</v>
      </c>
      <c r="R17" s="16">
        <v>66.03</v>
      </c>
      <c r="S17" s="17" t="str">
        <f>IF(Q17&lt;=0,"－",IF(R17="","",IF(Q17&gt;R17*1.3,"○","－")))</f>
        <v>－</v>
      </c>
      <c r="T17" s="15">
        <v>547.36</v>
      </c>
      <c r="U17" s="16">
        <v>409.31</v>
      </c>
      <c r="V17" s="17" t="str">
        <f>IF(T17&lt;=0,"－",IF(U17="","",IF(T17&gt;U17*1.3,"○","－")))</f>
        <v>○</v>
      </c>
      <c r="W17" s="15">
        <v>196.08</v>
      </c>
      <c r="X17" s="16">
        <v>231.86</v>
      </c>
      <c r="Y17" s="17" t="str">
        <f>IF(W17&lt;=0,"－",IF(X17="","",IF(W17&gt;X17*1.3,"○","－")))</f>
        <v>－</v>
      </c>
      <c r="Z17" s="15">
        <v>325.97000000000003</v>
      </c>
      <c r="AA17" s="16">
        <v>345.65</v>
      </c>
      <c r="AB17" s="17" t="str">
        <f>IF(Z17&lt;=0,"－",IF(AA17="","",IF(Z17&gt;AA17*1.3,"○","－")))</f>
        <v>－</v>
      </c>
    </row>
    <row r="18" spans="1:28" x14ac:dyDescent="0.15">
      <c r="A18" s="18" t="s">
        <v>14</v>
      </c>
      <c r="B18" s="19">
        <v>93.57</v>
      </c>
      <c r="C18" s="20">
        <v>89.29</v>
      </c>
      <c r="D18" s="21" t="str">
        <f>IF(B18&lt;=0,"－",IF(C18="","",IF(B18&gt;C18*1.3,"○","－")))</f>
        <v>－</v>
      </c>
      <c r="E18" s="19">
        <v>304.14999999999998</v>
      </c>
      <c r="F18" s="20">
        <v>285.74</v>
      </c>
      <c r="G18" s="21" t="str">
        <f>IF(E18&lt;=0,"－",IF(F18="","",IF(E18&gt;F18*1.3,"○","－")))</f>
        <v>－</v>
      </c>
      <c r="H18" s="19">
        <v>647.77</v>
      </c>
      <c r="I18" s="20">
        <v>498.92</v>
      </c>
      <c r="J18" s="21" t="str">
        <f>IF(H18&lt;=0,"－",IF(I18="","",IF(H18&gt;I18*1.3,"○","－")))</f>
        <v>－</v>
      </c>
      <c r="K18" s="19">
        <v>156.44</v>
      </c>
      <c r="L18" s="20">
        <v>147.72999999999999</v>
      </c>
      <c r="M18" s="21" t="str">
        <f>IF(K18&lt;=0,"－",IF(L18="","",IF(K18&gt;L18*1.3,"○","－")))</f>
        <v>－</v>
      </c>
      <c r="N18" s="19">
        <v>928.15</v>
      </c>
      <c r="O18" s="20">
        <v>768.69</v>
      </c>
      <c r="P18" s="21" t="str">
        <f>IF(N18&lt;=0,"－",IF(O18="","",IF(N18&gt;O18*1.3,"○","－")))</f>
        <v>－</v>
      </c>
      <c r="Q18" s="19">
        <v>59.15</v>
      </c>
      <c r="R18" s="20">
        <v>66.03</v>
      </c>
      <c r="S18" s="21" t="str">
        <f>IF(Q18&lt;=0,"－",IF(R18="","",IF(Q18&gt;R18*1.3,"○","－")))</f>
        <v>－</v>
      </c>
      <c r="T18" s="19">
        <v>562.30999999999995</v>
      </c>
      <c r="U18" s="20">
        <v>409.31</v>
      </c>
      <c r="V18" s="21" t="str">
        <f>IF(T18&lt;=0,"－",IF(U18="","",IF(T18&gt;U18*1.3,"○","－")))</f>
        <v>○</v>
      </c>
      <c r="W18" s="19">
        <v>236.98</v>
      </c>
      <c r="X18" s="20">
        <v>231.86</v>
      </c>
      <c r="Y18" s="21" t="str">
        <f>IF(W18&lt;=0,"－",IF(X18="","",IF(W18&gt;X18*1.3,"○","－")))</f>
        <v>－</v>
      </c>
      <c r="Z18" s="19">
        <v>376.79</v>
      </c>
      <c r="AA18" s="20">
        <v>345.65</v>
      </c>
      <c r="AB18" s="21" t="str">
        <f>IF(Z18&lt;=0,"－",IF(AA18="","",IF(Z18&gt;AA18*1.3,"○","－")))</f>
        <v>－</v>
      </c>
    </row>
    <row r="19" spans="1:28" x14ac:dyDescent="0.15">
      <c r="A19" s="22" t="s">
        <v>15</v>
      </c>
      <c r="B19" s="23">
        <v>90.61</v>
      </c>
      <c r="C19" s="24">
        <v>89.29</v>
      </c>
      <c r="D19" s="25" t="str">
        <f>IF(B19&lt;=0,"－",IF(C19="","",IF(B19&gt;C19*1.3,"○","－")))</f>
        <v>－</v>
      </c>
      <c r="E19" s="23">
        <v>293.89</v>
      </c>
      <c r="F19" s="24">
        <v>285.74</v>
      </c>
      <c r="G19" s="25" t="str">
        <f>IF(E19&lt;=0,"－",IF(F19="","",IF(E19&gt;F19*1.3,"○","－")))</f>
        <v>－</v>
      </c>
      <c r="H19" s="23">
        <v>684.12</v>
      </c>
      <c r="I19" s="24">
        <v>498.92</v>
      </c>
      <c r="J19" s="25" t="str">
        <f>IF(H19&lt;=0,"－",IF(I19="","",IF(H19&gt;I19*1.3,"○","－")))</f>
        <v>○</v>
      </c>
      <c r="K19" s="23">
        <v>157.58000000000001</v>
      </c>
      <c r="L19" s="24">
        <v>147.72999999999999</v>
      </c>
      <c r="M19" s="25" t="str">
        <f>IF(K19&lt;=0,"－",IF(L19="","",IF(K19&gt;L19*1.3,"○","－")))</f>
        <v>－</v>
      </c>
      <c r="N19" s="23">
        <v>914.42</v>
      </c>
      <c r="O19" s="24">
        <v>768.69</v>
      </c>
      <c r="P19" s="25" t="str">
        <f>IF(N19&lt;=0,"－",IF(O19="","",IF(N19&gt;O19*1.3,"○","－")))</f>
        <v>－</v>
      </c>
      <c r="Q19" s="23">
        <v>69.010000000000005</v>
      </c>
      <c r="R19" s="24">
        <v>66.03</v>
      </c>
      <c r="S19" s="25" t="str">
        <f>IF(Q19&lt;=0,"－",IF(R19="","",IF(Q19&gt;R19*1.3,"○","－")))</f>
        <v>－</v>
      </c>
      <c r="T19" s="23">
        <v>507.3</v>
      </c>
      <c r="U19" s="24">
        <v>409.31</v>
      </c>
      <c r="V19" s="25" t="str">
        <f>IF(T19&lt;=0,"－",IF(U19="","",IF(T19&gt;U19*1.3,"○","－")))</f>
        <v>－</v>
      </c>
      <c r="W19" s="23">
        <v>218.69</v>
      </c>
      <c r="X19" s="24">
        <v>231.86</v>
      </c>
      <c r="Y19" s="25" t="str">
        <f>IF(W19&lt;=0,"－",IF(X19="","",IF(W19&gt;X19*1.3,"○","－")))</f>
        <v>－</v>
      </c>
      <c r="Z19" s="23">
        <v>382.67</v>
      </c>
      <c r="AA19" s="24">
        <v>345.65</v>
      </c>
      <c r="AB19" s="25" t="str">
        <f>IF(Z19&lt;=0,"－",IF(AA19="","",IF(Z19&gt;AA19*1.3,"○","－")))</f>
        <v>－</v>
      </c>
    </row>
    <row r="20" spans="1:28" ht="14.25" thickBot="1" x14ac:dyDescent="0.2">
      <c r="A20" s="14" t="s">
        <v>16</v>
      </c>
      <c r="B20" s="15">
        <v>88.73</v>
      </c>
      <c r="C20" s="16">
        <v>89.29</v>
      </c>
      <c r="D20" s="17" t="str">
        <f>IF(B20&lt;=0,"－",IF(C20="","",IF(B20&gt;C20*1.3,"○","－")))</f>
        <v>－</v>
      </c>
      <c r="E20" s="15">
        <v>302.70999999999998</v>
      </c>
      <c r="F20" s="16">
        <v>285.74</v>
      </c>
      <c r="G20" s="17" t="str">
        <f>IF(E20&lt;=0,"－",IF(F20="","",IF(E20&gt;F20*1.3,"○","－")))</f>
        <v>－</v>
      </c>
      <c r="H20" s="15">
        <v>570.36</v>
      </c>
      <c r="I20" s="16">
        <v>498.92</v>
      </c>
      <c r="J20" s="17" t="str">
        <f>IF(H20&lt;=0,"－",IF(I20="","",IF(H20&gt;I20*1.3,"○","－")))</f>
        <v>－</v>
      </c>
      <c r="K20" s="15">
        <v>144.01</v>
      </c>
      <c r="L20" s="16">
        <v>147.72999999999999</v>
      </c>
      <c r="M20" s="17" t="str">
        <f>IF(K20&lt;=0,"－",IF(L20="","",IF(K20&gt;L20*1.3,"○","－")))</f>
        <v>－</v>
      </c>
      <c r="N20" s="15">
        <v>857.46</v>
      </c>
      <c r="O20" s="16">
        <v>768.69</v>
      </c>
      <c r="P20" s="17" t="str">
        <f>IF(N20&lt;=0,"－",IF(O20="","",IF(N20&gt;O20*1.3,"○","－")))</f>
        <v>－</v>
      </c>
      <c r="Q20" s="15">
        <v>72.81</v>
      </c>
      <c r="R20" s="16">
        <v>66.03</v>
      </c>
      <c r="S20" s="17" t="str">
        <f>IF(Q20&lt;=0,"－",IF(R20="","",IF(Q20&gt;R20*1.3,"○","－")))</f>
        <v>－</v>
      </c>
      <c r="T20" s="15">
        <v>492.67</v>
      </c>
      <c r="U20" s="16">
        <v>409.31</v>
      </c>
      <c r="V20" s="17" t="str">
        <f>IF(T20&lt;=0,"－",IF(U20="","",IF(T20&gt;U20*1.3,"○","－")))</f>
        <v>－</v>
      </c>
      <c r="W20" s="15">
        <v>202.53</v>
      </c>
      <c r="X20" s="16">
        <v>231.86</v>
      </c>
      <c r="Y20" s="17" t="str">
        <f>IF(W20&lt;=0,"－",IF(X20="","",IF(W20&gt;X20*1.3,"○","－")))</f>
        <v>－</v>
      </c>
      <c r="Z20" s="15">
        <v>354.84</v>
      </c>
      <c r="AA20" s="16">
        <v>345.65</v>
      </c>
      <c r="AB20" s="17" t="str">
        <f>IF(Z20&lt;=0,"－",IF(AA20="","",IF(Z20&gt;AA20*1.3,"○","－")))</f>
        <v>－</v>
      </c>
    </row>
    <row r="21" spans="1:28" x14ac:dyDescent="0.15">
      <c r="A21" s="18" t="s">
        <v>17</v>
      </c>
      <c r="B21" s="19">
        <v>82.56</v>
      </c>
      <c r="C21" s="20">
        <v>89.29</v>
      </c>
      <c r="D21" s="21" t="str">
        <f>IF(B21&lt;=0,"－",IF(C21="","",IF(B21&gt;C21*1.3,"○","－")))</f>
        <v>－</v>
      </c>
      <c r="E21" s="19">
        <v>289.64999999999998</v>
      </c>
      <c r="F21" s="20">
        <v>285.74</v>
      </c>
      <c r="G21" s="21" t="str">
        <f>IF(E21&lt;=0,"－",IF(F21="","",IF(E21&gt;F21*1.3,"○","－")))</f>
        <v>－</v>
      </c>
      <c r="H21" s="19">
        <v>555.26</v>
      </c>
      <c r="I21" s="20">
        <v>498.92</v>
      </c>
      <c r="J21" s="21" t="str">
        <f>IF(H21&lt;=0,"－",IF(I21="","",IF(H21&gt;I21*1.3,"○","－")))</f>
        <v>－</v>
      </c>
      <c r="K21" s="19">
        <v>123.31</v>
      </c>
      <c r="L21" s="20">
        <v>147.72999999999999</v>
      </c>
      <c r="M21" s="21" t="str">
        <f>IF(K21&lt;=0,"－",IF(L21="","",IF(K21&gt;L21*1.3,"○","－")))</f>
        <v>－</v>
      </c>
      <c r="N21" s="19">
        <v>784.61</v>
      </c>
      <c r="O21" s="20">
        <v>768.69</v>
      </c>
      <c r="P21" s="21" t="str">
        <f>IF(N21&lt;=0,"－",IF(O21="","",IF(N21&gt;O21*1.3,"○","－")))</f>
        <v>－</v>
      </c>
      <c r="Q21" s="19">
        <v>69.45</v>
      </c>
      <c r="R21" s="20">
        <v>66.03</v>
      </c>
      <c r="S21" s="21" t="str">
        <f>IF(Q21&lt;=0,"－",IF(R21="","",IF(Q21&gt;R21*1.3,"○","－")))</f>
        <v>－</v>
      </c>
      <c r="T21" s="19">
        <v>459.57</v>
      </c>
      <c r="U21" s="20">
        <v>409.31</v>
      </c>
      <c r="V21" s="21" t="str">
        <f>IF(T21&lt;=0,"－",IF(U21="","",IF(T21&gt;U21*1.3,"○","－")))</f>
        <v>－</v>
      </c>
      <c r="W21" s="19">
        <v>203.35</v>
      </c>
      <c r="X21" s="20">
        <v>174.64</v>
      </c>
      <c r="Y21" s="21" t="str">
        <f>IF(W21&lt;=0,"－",IF(X21="","",IF(W21&gt;X21*1.3,"○","－")))</f>
        <v>－</v>
      </c>
      <c r="Z21" s="19">
        <v>340.38</v>
      </c>
      <c r="AA21" s="20">
        <v>281.76</v>
      </c>
      <c r="AB21" s="21" t="str">
        <f>IF(Z21&lt;=0,"－",IF(AA21="","",IF(Z21&gt;AA21*1.3,"○","－")))</f>
        <v>－</v>
      </c>
    </row>
    <row r="22" spans="1:28" x14ac:dyDescent="0.15">
      <c r="A22" s="22" t="s">
        <v>18</v>
      </c>
      <c r="B22" s="23">
        <v>83.4</v>
      </c>
      <c r="C22" s="24">
        <v>89.29</v>
      </c>
      <c r="D22" s="25" t="str">
        <f>IF(B22&lt;=0,"－",IF(C22="","",IF(B22&gt;C22*1.3,"○","－")))</f>
        <v>－</v>
      </c>
      <c r="E22" s="23">
        <v>246.14</v>
      </c>
      <c r="F22" s="24">
        <v>285.74</v>
      </c>
      <c r="G22" s="25" t="str">
        <f>IF(E22&lt;=0,"－",IF(F22="","",IF(E22&gt;F22*1.3,"○","－")))</f>
        <v>－</v>
      </c>
      <c r="H22" s="23">
        <v>482.23</v>
      </c>
      <c r="I22" s="24">
        <v>498.92</v>
      </c>
      <c r="J22" s="25" t="str">
        <f>IF(H22&lt;=0,"－",IF(I22="","",IF(H22&gt;I22*1.3,"○","－")))</f>
        <v>－</v>
      </c>
      <c r="K22" s="23">
        <v>102.53</v>
      </c>
      <c r="L22" s="24">
        <v>147.72999999999999</v>
      </c>
      <c r="M22" s="25" t="str">
        <f>IF(K22&lt;=0,"－",IF(L22="","",IF(K22&gt;L22*1.3,"○","－")))</f>
        <v>－</v>
      </c>
      <c r="N22" s="23">
        <v>737.83</v>
      </c>
      <c r="O22" s="24">
        <v>768.69</v>
      </c>
      <c r="P22" s="25" t="str">
        <f>IF(N22&lt;=0,"－",IF(O22="","",IF(N22&gt;O22*1.3,"○","－")))</f>
        <v>－</v>
      </c>
      <c r="Q22" s="23">
        <v>85.38</v>
      </c>
      <c r="R22" s="24">
        <v>66.03</v>
      </c>
      <c r="S22" s="25" t="str">
        <f>IF(Q22&lt;=0,"－",IF(R22="","",IF(Q22&gt;R22*1.3,"○","－")))</f>
        <v>－</v>
      </c>
      <c r="T22" s="23">
        <v>401.94</v>
      </c>
      <c r="U22" s="24">
        <v>409.31</v>
      </c>
      <c r="V22" s="25" t="str">
        <f>IF(T22&lt;=0,"－",IF(U22="","",IF(T22&gt;U22*1.3,"○","－")))</f>
        <v>－</v>
      </c>
      <c r="W22" s="23">
        <v>171.49</v>
      </c>
      <c r="X22" s="24">
        <v>174.64</v>
      </c>
      <c r="Y22" s="25" t="str">
        <f>IF(W22&lt;=0,"－",IF(X22="","",IF(W22&gt;X22*1.3,"○","－")))</f>
        <v>－</v>
      </c>
      <c r="Z22" s="23">
        <v>270.45999999999998</v>
      </c>
      <c r="AA22" s="24">
        <v>281.76</v>
      </c>
      <c r="AB22" s="25" t="str">
        <f>IF(Z22&lt;=0,"－",IF(AA22="","",IF(Z22&gt;AA22*1.3,"○","－")))</f>
        <v>－</v>
      </c>
    </row>
    <row r="23" spans="1:28" ht="14.25" thickBot="1" x14ac:dyDescent="0.2">
      <c r="A23" s="14" t="s">
        <v>19</v>
      </c>
      <c r="B23" s="15">
        <v>79.81</v>
      </c>
      <c r="C23" s="16">
        <v>89.29</v>
      </c>
      <c r="D23" s="17" t="str">
        <f>IF(B23&lt;=0,"－",IF(C23="","",IF(B23&gt;C23*1.3,"○","－")))</f>
        <v>－</v>
      </c>
      <c r="E23" s="15">
        <v>261.2</v>
      </c>
      <c r="F23" s="16">
        <v>285.74</v>
      </c>
      <c r="G23" s="17" t="str">
        <f>IF(E23&lt;=0,"－",IF(F23="","",IF(E23&gt;F23*1.3,"○","－")))</f>
        <v>－</v>
      </c>
      <c r="H23" s="15">
        <v>377.24</v>
      </c>
      <c r="I23" s="16">
        <v>498.92</v>
      </c>
      <c r="J23" s="17" t="str">
        <f>IF(H23&lt;=0,"－",IF(I23="","",IF(H23&gt;I23*1.3,"○","－")))</f>
        <v>－</v>
      </c>
      <c r="K23" s="15">
        <v>94.98</v>
      </c>
      <c r="L23" s="16">
        <v>147.72999999999999</v>
      </c>
      <c r="M23" s="17" t="str">
        <f>IF(K23&lt;=0,"－",IF(L23="","",IF(K23&gt;L23*1.3,"○","－")))</f>
        <v>－</v>
      </c>
      <c r="N23" s="15">
        <v>661.84</v>
      </c>
      <c r="O23" s="16">
        <v>768.69</v>
      </c>
      <c r="P23" s="17" t="str">
        <f>IF(N23&lt;=0,"－",IF(O23="","",IF(N23&gt;O23*1.3,"○","－")))</f>
        <v>－</v>
      </c>
      <c r="Q23" s="15">
        <v>99.11</v>
      </c>
      <c r="R23" s="16">
        <v>66.03</v>
      </c>
      <c r="S23" s="17" t="str">
        <f>IF(Q23&lt;=0,"－",IF(R23="","",IF(Q23&gt;R23*1.3,"○","－")))</f>
        <v>○</v>
      </c>
      <c r="T23" s="15">
        <v>435</v>
      </c>
      <c r="U23" s="16">
        <v>409.31</v>
      </c>
      <c r="V23" s="17" t="str">
        <f>IF(T23&lt;=0,"－",IF(U23="","",IF(T23&gt;U23*1.3,"○","－")))</f>
        <v>－</v>
      </c>
      <c r="W23" s="15">
        <v>152.26</v>
      </c>
      <c r="X23" s="16">
        <v>174.64</v>
      </c>
      <c r="Y23" s="17" t="str">
        <f>IF(W23&lt;=0,"－",IF(X23="","",IF(W23&gt;X23*1.3,"○","－")))</f>
        <v>－</v>
      </c>
      <c r="Z23" s="15">
        <v>229.47</v>
      </c>
      <c r="AA23" s="16">
        <v>281.76</v>
      </c>
      <c r="AB23" s="17" t="str">
        <f>IF(Z23&lt;=0,"－",IF(AA23="","",IF(Z23&gt;AA23*1.3,"○","－")))</f>
        <v>－</v>
      </c>
    </row>
    <row r="24" spans="1:28" x14ac:dyDescent="0.15">
      <c r="A24" s="18" t="s">
        <v>20</v>
      </c>
      <c r="B24" s="19">
        <v>95.53</v>
      </c>
      <c r="C24" s="20">
        <v>85.8</v>
      </c>
      <c r="D24" s="21" t="str">
        <f>IF(B24&lt;=0,"－",IF(C24="","",IF(B24&gt;C24*1.2,"○","－")))</f>
        <v>－</v>
      </c>
      <c r="E24" s="19">
        <v>311.05</v>
      </c>
      <c r="F24" s="20">
        <v>324.06</v>
      </c>
      <c r="G24" s="21" t="str">
        <f>IF(E24&lt;=0,"－",IF(F24="","",IF(E24&gt;F24*1.3,"○","－")))</f>
        <v>－</v>
      </c>
      <c r="H24" s="19">
        <v>405.12</v>
      </c>
      <c r="I24" s="20">
        <v>375.63</v>
      </c>
      <c r="J24" s="21" t="str">
        <f>IF(H24&lt;=0,"－",IF(I24="","",IF(H24&gt;I24*1.3,"○","－")))</f>
        <v>－</v>
      </c>
      <c r="K24" s="19"/>
      <c r="L24" s="20"/>
      <c r="M24" s="21" t="str">
        <f t="shared" ref="M7:M42" si="0">IF(K24&lt;=0,"－",IF(L24="","",IF(K24&gt;L24*1.3,"○","－")))</f>
        <v>－</v>
      </c>
      <c r="N24" s="19">
        <v>619.48</v>
      </c>
      <c r="O24" s="20">
        <v>628.62</v>
      </c>
      <c r="P24" s="21" t="str">
        <f>IF(N24&lt;=0,"－",IF(O24="","",IF(N24&gt;O24*1.2,"○","－")))</f>
        <v>－</v>
      </c>
      <c r="Q24" s="19">
        <v>72.44</v>
      </c>
      <c r="R24" s="20">
        <v>67.8</v>
      </c>
      <c r="S24" s="21" t="str">
        <f>IF(Q24&lt;=0,"－",IF(R24="","",IF(Q24&gt;R24*1.1,"○","－")))</f>
        <v>－</v>
      </c>
      <c r="T24" s="19">
        <v>543.6</v>
      </c>
      <c r="U24" s="20">
        <v>412.87</v>
      </c>
      <c r="V24" s="21" t="str">
        <f>IF(T24&lt;=0,"－",IF(U24="","",IF(T24&gt;U24*1.3,"○","－")))</f>
        <v>○</v>
      </c>
      <c r="W24" s="19">
        <v>166.38</v>
      </c>
      <c r="X24" s="20">
        <v>159.29</v>
      </c>
      <c r="Y24" s="21" t="str">
        <f>IF(W24&lt;=0,"－",IF(X24="","",IF(W24&gt;X24*1.3,"○","－")))</f>
        <v>－</v>
      </c>
      <c r="Z24" s="19">
        <v>256.87</v>
      </c>
      <c r="AA24" s="20">
        <v>252.72</v>
      </c>
      <c r="AB24" s="21" t="str">
        <f>IF(Z24&lt;=0,"－",IF(AA24="","",IF(Z24&gt;AA24*1.3,"○","－")))</f>
        <v>－</v>
      </c>
    </row>
    <row r="25" spans="1:28" x14ac:dyDescent="0.15">
      <c r="A25" s="22" t="s">
        <v>21</v>
      </c>
      <c r="B25" s="23">
        <v>110.09</v>
      </c>
      <c r="C25" s="24">
        <v>85.8</v>
      </c>
      <c r="D25" s="25" t="str">
        <f>IF(B25&lt;=0,"－",IF(C25="","",IF(B25&gt;C25*1.2,"○","－")))</f>
        <v>○</v>
      </c>
      <c r="E25" s="23">
        <v>325.29000000000002</v>
      </c>
      <c r="F25" s="24">
        <v>324.06</v>
      </c>
      <c r="G25" s="25" t="str">
        <f>IF(E25&lt;=0,"－",IF(F25="","",IF(E25&gt;F25*1.3,"○","－")))</f>
        <v>－</v>
      </c>
      <c r="H25" s="23">
        <v>440.35</v>
      </c>
      <c r="I25" s="24">
        <v>375.63</v>
      </c>
      <c r="J25" s="25" t="str">
        <f>IF(H25&lt;=0,"－",IF(I25="","",IF(H25&gt;I25*1.3,"○","－")))</f>
        <v>－</v>
      </c>
      <c r="K25" s="23"/>
      <c r="L25" s="24"/>
      <c r="M25" s="25" t="str">
        <f t="shared" si="0"/>
        <v>－</v>
      </c>
      <c r="N25" s="23">
        <v>698.67</v>
      </c>
      <c r="O25" s="24">
        <v>628.62</v>
      </c>
      <c r="P25" s="25" t="str">
        <f>IF(N25&lt;=0,"－",IF(O25="","",IF(N25&gt;O25*1.2,"○","－")))</f>
        <v>－</v>
      </c>
      <c r="Q25" s="23">
        <v>77.97</v>
      </c>
      <c r="R25" s="24">
        <v>67.8</v>
      </c>
      <c r="S25" s="25" t="str">
        <f>IF(Q25&lt;=0,"－",IF(R25="","",IF(Q25&gt;R25*1.1,"○","－")))</f>
        <v>○</v>
      </c>
      <c r="T25" s="23">
        <v>590</v>
      </c>
      <c r="U25" s="24">
        <v>412.87</v>
      </c>
      <c r="V25" s="25" t="str">
        <f>IF(T25&lt;=0,"－",IF(U25="","",IF(T25&gt;U25*1.3,"○","－")))</f>
        <v>○</v>
      </c>
      <c r="W25" s="23">
        <v>172.82</v>
      </c>
      <c r="X25" s="24">
        <v>159.29</v>
      </c>
      <c r="Y25" s="25" t="str">
        <f>IF(W25&lt;=0,"－",IF(X25="","",IF(W25&gt;X25*1.3,"○","－")))</f>
        <v>－</v>
      </c>
      <c r="Z25" s="23">
        <v>283.79000000000002</v>
      </c>
      <c r="AA25" s="24">
        <v>252.72</v>
      </c>
      <c r="AB25" s="25" t="str">
        <f>IF(Z25&lt;=0,"－",IF(AA25="","",IF(Z25&gt;AA25*1.3,"○","－")))</f>
        <v>－</v>
      </c>
    </row>
    <row r="26" spans="1:28" ht="14.25" thickBot="1" x14ac:dyDescent="0.2">
      <c r="A26" s="14" t="s">
        <v>22</v>
      </c>
      <c r="B26" s="15">
        <v>105.92</v>
      </c>
      <c r="C26" s="16">
        <v>85.8</v>
      </c>
      <c r="D26" s="17" t="str">
        <f>IF(B26&lt;=0,"－",IF(C26="","",IF(B26&gt;C26*1.2,"○","－")))</f>
        <v>○</v>
      </c>
      <c r="E26" s="15">
        <v>395.56</v>
      </c>
      <c r="F26" s="16">
        <v>324.06</v>
      </c>
      <c r="G26" s="17" t="str">
        <f>IF(E26&lt;=0,"－",IF(F26="","",IF(E26&gt;F26*1.3,"○","－")))</f>
        <v>－</v>
      </c>
      <c r="H26" s="15">
        <v>533.71</v>
      </c>
      <c r="I26" s="16">
        <v>375.63</v>
      </c>
      <c r="J26" s="17" t="str">
        <f>IF(H26&lt;=0,"－",IF(I26="","",IF(H26&gt;I26*1.3,"○","－")))</f>
        <v>○</v>
      </c>
      <c r="K26" s="15"/>
      <c r="L26" s="16"/>
      <c r="M26" s="17" t="str">
        <f t="shared" si="0"/>
        <v>－</v>
      </c>
      <c r="N26" s="15">
        <v>820.28</v>
      </c>
      <c r="O26" s="16">
        <v>628.62</v>
      </c>
      <c r="P26" s="17" t="str">
        <f>IF(N26&lt;=0,"－",IF(O26="","",IF(N26&gt;O26*1.2,"○","－")))</f>
        <v>○</v>
      </c>
      <c r="Q26" s="15">
        <v>93.3</v>
      </c>
      <c r="R26" s="16">
        <v>67.8</v>
      </c>
      <c r="S26" s="17" t="str">
        <f>IF(Q26&lt;=0,"－",IF(R26="","",IF(Q26&gt;R26*1.1,"○","－")))</f>
        <v>○</v>
      </c>
      <c r="T26" s="15">
        <v>540.72</v>
      </c>
      <c r="U26" s="16">
        <v>412.87</v>
      </c>
      <c r="V26" s="17" t="str">
        <f>IF(T26&lt;=0,"－",IF(U26="","",IF(T26&gt;U26*1.3,"○","－")))</f>
        <v>○</v>
      </c>
      <c r="W26" s="15">
        <v>148.34</v>
      </c>
      <c r="X26" s="16">
        <v>159.29</v>
      </c>
      <c r="Y26" s="17" t="str">
        <f>IF(W26&lt;=0,"－",IF(X26="","",IF(W26&gt;X26*1.3,"○","－")))</f>
        <v>－</v>
      </c>
      <c r="Z26" s="15">
        <v>287.52</v>
      </c>
      <c r="AA26" s="16">
        <v>252.72</v>
      </c>
      <c r="AB26" s="17" t="str">
        <f>IF(Z26&lt;=0,"－",IF(AA26="","",IF(Z26&gt;AA26*1.3,"○","－")))</f>
        <v>－</v>
      </c>
    </row>
    <row r="27" spans="1:28" x14ac:dyDescent="0.15">
      <c r="A27" s="18" t="s">
        <v>23</v>
      </c>
      <c r="B27" s="19">
        <v>98.96</v>
      </c>
      <c r="C27" s="20">
        <v>85.8</v>
      </c>
      <c r="D27" s="21" t="str">
        <f>IF(B27&lt;=0,"－",IF(C27="","",IF(B27&gt;C27*1.2,"○","－")))</f>
        <v>－</v>
      </c>
      <c r="E27" s="19">
        <v>457.9</v>
      </c>
      <c r="F27" s="20">
        <v>324.06</v>
      </c>
      <c r="G27" s="21" t="str">
        <f>IF(E27&lt;=0,"－",IF(F27="","",IF(E27&gt;F27*1.3,"○","－")))</f>
        <v>○</v>
      </c>
      <c r="H27" s="19">
        <v>663.45</v>
      </c>
      <c r="I27" s="20">
        <v>375.63</v>
      </c>
      <c r="J27" s="21" t="str">
        <f>IF(H27&lt;=0,"－",IF(I27="","",IF(H27&gt;I27*1.3,"○","－")))</f>
        <v>○</v>
      </c>
      <c r="K27" s="19"/>
      <c r="L27" s="20"/>
      <c r="M27" s="21" t="str">
        <f t="shared" si="0"/>
        <v>－</v>
      </c>
      <c r="N27" s="19">
        <v>923.83</v>
      </c>
      <c r="O27" s="20">
        <v>628.62</v>
      </c>
      <c r="P27" s="21" t="str">
        <f>IF(N27&lt;=0,"－",IF(O27="","",IF(N27&gt;O27*1.2,"○","－")))</f>
        <v>○</v>
      </c>
      <c r="Q27" s="19">
        <v>115.73</v>
      </c>
      <c r="R27" s="20">
        <v>67.8</v>
      </c>
      <c r="S27" s="21" t="str">
        <f>IF(Q27&lt;=0,"－",IF(R27="","",IF(Q27&gt;R27*1.1,"○","－")))</f>
        <v>○</v>
      </c>
      <c r="T27" s="19">
        <v>540.07000000000005</v>
      </c>
      <c r="U27" s="20">
        <v>412.87</v>
      </c>
      <c r="V27" s="21" t="str">
        <f>IF(T27&lt;=0,"－",IF(U27="","",IF(T27&gt;U27*1.3,"○","－")))</f>
        <v>○</v>
      </c>
      <c r="W27" s="19">
        <v>135.72999999999999</v>
      </c>
      <c r="X27" s="20">
        <v>159.29</v>
      </c>
      <c r="Y27" s="21" t="str">
        <f>IF(W27&lt;=0,"－",IF(X27="","",IF(W27&gt;X27*1.3,"○","－")))</f>
        <v>－</v>
      </c>
      <c r="Z27" s="19">
        <v>281.12</v>
      </c>
      <c r="AA27" s="20">
        <v>252.72</v>
      </c>
      <c r="AB27" s="21" t="str">
        <f>IF(Z27&lt;=0,"－",IF(AA27="","",IF(Z27&gt;AA27*1.3,"○","－")))</f>
        <v>－</v>
      </c>
    </row>
    <row r="28" spans="1:28" x14ac:dyDescent="0.15">
      <c r="A28" s="22" t="s">
        <v>24</v>
      </c>
      <c r="B28" s="23">
        <v>76.77</v>
      </c>
      <c r="C28" s="24">
        <v>85.8</v>
      </c>
      <c r="D28" s="25" t="str">
        <f>IF(B28&lt;=0,"－",IF(C28="","",IF(B28&gt;C28*1.2,"○","－")))</f>
        <v>－</v>
      </c>
      <c r="E28" s="23">
        <v>428.02</v>
      </c>
      <c r="F28" s="24">
        <v>324.06</v>
      </c>
      <c r="G28" s="25" t="str">
        <f>IF(E28&lt;=0,"－",IF(F28="","",IF(E28&gt;F28*1.3,"○","－")))</f>
        <v>○</v>
      </c>
      <c r="H28" s="23">
        <v>569.29</v>
      </c>
      <c r="I28" s="24">
        <v>375.63</v>
      </c>
      <c r="J28" s="25" t="str">
        <f>IF(H28&lt;=0,"－",IF(I28="","",IF(H28&gt;I28*1.3,"○","－")))</f>
        <v>○</v>
      </c>
      <c r="K28" s="23"/>
      <c r="L28" s="24"/>
      <c r="M28" s="25" t="str">
        <f t="shared" si="0"/>
        <v>－</v>
      </c>
      <c r="N28" s="23">
        <v>901.78</v>
      </c>
      <c r="O28" s="24">
        <v>628.62</v>
      </c>
      <c r="P28" s="25" t="str">
        <f>IF(N28&lt;=0,"－",IF(O28="","",IF(N28&gt;O28*1.2,"○","－")))</f>
        <v>○</v>
      </c>
      <c r="Q28" s="23">
        <v>78.09</v>
      </c>
      <c r="R28" s="24">
        <v>67.8</v>
      </c>
      <c r="S28" s="25" t="str">
        <f>IF(Q28&lt;=0,"－",IF(R28="","",IF(Q28&gt;R28*1.1,"○","－")))</f>
        <v>○</v>
      </c>
      <c r="T28" s="23">
        <v>507.64</v>
      </c>
      <c r="U28" s="24">
        <v>412.87</v>
      </c>
      <c r="V28" s="25" t="str">
        <f>IF(T28&lt;=0,"－",IF(U28="","",IF(T28&gt;U28*1.3,"○","－")))</f>
        <v>－</v>
      </c>
      <c r="W28" s="23">
        <v>131.55000000000001</v>
      </c>
      <c r="X28" s="24">
        <v>159.29</v>
      </c>
      <c r="Y28" s="25" t="str">
        <f>IF(W28&lt;=0,"－",IF(X28="","",IF(W28&gt;X28*1.3,"○","－")))</f>
        <v>－</v>
      </c>
      <c r="Z28" s="23">
        <v>262.2</v>
      </c>
      <c r="AA28" s="24">
        <v>252.72</v>
      </c>
      <c r="AB28" s="25" t="str">
        <f>IF(Z28&lt;=0,"－",IF(AA28="","",IF(Z28&gt;AA28*1.3,"○","－")))</f>
        <v>－</v>
      </c>
    </row>
    <row r="29" spans="1:28" ht="14.25" thickBot="1" x14ac:dyDescent="0.2">
      <c r="A29" s="14" t="s">
        <v>25</v>
      </c>
      <c r="B29" s="15">
        <v>75.23</v>
      </c>
      <c r="C29" s="16">
        <v>74.52</v>
      </c>
      <c r="D29" s="17" t="str">
        <f>IF(B29&lt;=0,"－",IF(C29="","",IF(B29&gt;C29*1.3,"○","－")))</f>
        <v>－</v>
      </c>
      <c r="E29" s="15">
        <v>425.48</v>
      </c>
      <c r="F29" s="16">
        <v>324.06</v>
      </c>
      <c r="G29" s="17" t="str">
        <f>IF(E29&lt;=0,"－",IF(F29="","",IF(E29&gt;F29*1.3,"○","－")))</f>
        <v>○</v>
      </c>
      <c r="H29" s="15">
        <v>528.22</v>
      </c>
      <c r="I29" s="16">
        <v>375.63</v>
      </c>
      <c r="J29" s="17" t="str">
        <f>IF(H29&lt;=0,"－",IF(I29="","",IF(H29&gt;I29*1.3,"○","－")))</f>
        <v>○</v>
      </c>
      <c r="K29" s="15"/>
      <c r="L29" s="16"/>
      <c r="M29" s="17" t="str">
        <f t="shared" si="0"/>
        <v>－</v>
      </c>
      <c r="N29" s="15">
        <v>806.1</v>
      </c>
      <c r="O29" s="16">
        <v>628.62</v>
      </c>
      <c r="P29" s="17" t="str">
        <f>IF(N29&lt;=0,"－",IF(O29="","",IF(N29&gt;O29*1.2,"○","－")))</f>
        <v>○</v>
      </c>
      <c r="Q29" s="15">
        <v>66.34</v>
      </c>
      <c r="R29" s="16">
        <v>67.8</v>
      </c>
      <c r="S29" s="17" t="str">
        <f>IF(Q29&lt;=0,"－",IF(R29="","",IF(Q29&gt;R29*1.1,"○","－")))</f>
        <v>－</v>
      </c>
      <c r="T29" s="15">
        <v>470.51</v>
      </c>
      <c r="U29" s="16">
        <v>412.87</v>
      </c>
      <c r="V29" s="17" t="str">
        <f>IF(T29&lt;=0,"－",IF(U29="","",IF(T29&gt;U29*1.3,"○","－")))</f>
        <v>－</v>
      </c>
      <c r="W29" s="15">
        <v>135.01</v>
      </c>
      <c r="X29" s="16">
        <v>159.29</v>
      </c>
      <c r="Y29" s="17" t="str">
        <f>IF(W29&lt;=0,"－",IF(X29="","",IF(W29&gt;X29*1.3,"○","－")))</f>
        <v>－</v>
      </c>
      <c r="Z29" s="15">
        <v>254.93</v>
      </c>
      <c r="AA29" s="16">
        <v>252.72</v>
      </c>
      <c r="AB29" s="17" t="str">
        <f>IF(Z29&lt;=0,"－",IF(AA29="","",IF(Z29&gt;AA29*1.3,"○","－")))</f>
        <v>－</v>
      </c>
    </row>
    <row r="30" spans="1:28" x14ac:dyDescent="0.15">
      <c r="A30" s="18" t="s">
        <v>26</v>
      </c>
      <c r="B30" s="19">
        <v>80.48</v>
      </c>
      <c r="C30" s="20">
        <v>74.52</v>
      </c>
      <c r="D30" s="21" t="str">
        <f>IF(B30&lt;=0,"－",IF(C30="","",IF(B30&gt;C30*1.3,"○","－")))</f>
        <v>－</v>
      </c>
      <c r="E30" s="19">
        <v>469.52</v>
      </c>
      <c r="F30" s="20">
        <v>324.06</v>
      </c>
      <c r="G30" s="21" t="str">
        <f>IF(E30&lt;=0,"－",IF(F30="","",IF(E30&gt;F30*1.3,"○","－")))</f>
        <v>○</v>
      </c>
      <c r="H30" s="19">
        <v>469.02</v>
      </c>
      <c r="I30" s="20">
        <v>375.63</v>
      </c>
      <c r="J30" s="21" t="str">
        <f>IF(H30&lt;=0,"－",IF(I30="","",IF(H30&gt;I30*1.3,"○","－")))</f>
        <v>－</v>
      </c>
      <c r="K30" s="19"/>
      <c r="L30" s="20"/>
      <c r="M30" s="21" t="str">
        <f t="shared" si="0"/>
        <v>－</v>
      </c>
      <c r="N30" s="19">
        <v>755.94</v>
      </c>
      <c r="O30" s="20">
        <v>628.62</v>
      </c>
      <c r="P30" s="21" t="str">
        <f>IF(N30&lt;=0,"－",IF(O30="","",IF(N30&gt;O30*1.2,"○","－")))</f>
        <v>○</v>
      </c>
      <c r="Q30" s="19">
        <v>71.22</v>
      </c>
      <c r="R30" s="20">
        <v>67.8</v>
      </c>
      <c r="S30" s="21" t="str">
        <f>IF(Q30&lt;=0,"－",IF(R30="","",IF(Q30&gt;R30*1.1,"○","－")))</f>
        <v>－</v>
      </c>
      <c r="T30" s="19">
        <v>477.73</v>
      </c>
      <c r="U30" s="20">
        <v>412.87</v>
      </c>
      <c r="V30" s="21" t="str">
        <f>IF(T30&lt;=0,"－",IF(U30="","",IF(T30&gt;U30*1.3,"○","－")))</f>
        <v>－</v>
      </c>
      <c r="W30" s="19">
        <v>139.63</v>
      </c>
      <c r="X30" s="20">
        <v>123.06</v>
      </c>
      <c r="Y30" s="21" t="str">
        <f>IF(W30&lt;=0,"－",IF(X30="","",IF(W30&gt;X30*1.3,"○","－")))</f>
        <v>－</v>
      </c>
      <c r="Z30" s="19">
        <v>245.46</v>
      </c>
      <c r="AA30" s="20">
        <v>220.13</v>
      </c>
      <c r="AB30" s="21" t="str">
        <f>IF(Z30&lt;=0,"－",IF(AA30="","",IF(Z30&gt;AA30*1.1,"○","－")))</f>
        <v>○</v>
      </c>
    </row>
    <row r="31" spans="1:28" x14ac:dyDescent="0.15">
      <c r="A31" s="22" t="s">
        <v>27</v>
      </c>
      <c r="B31" s="23">
        <v>98.88</v>
      </c>
      <c r="C31" s="24">
        <v>74.52</v>
      </c>
      <c r="D31" s="25" t="str">
        <f>IF(B31&lt;=0,"－",IF(C31="","",IF(B31&gt;C31*1.3,"○","－")))</f>
        <v>○</v>
      </c>
      <c r="E31" s="23">
        <v>474.84</v>
      </c>
      <c r="F31" s="24">
        <v>324.06</v>
      </c>
      <c r="G31" s="25" t="str">
        <f>IF(E31&lt;=0,"－",IF(F31="","",IF(E31&gt;F31*1.3,"○","－")))</f>
        <v>○</v>
      </c>
      <c r="H31" s="23">
        <v>508.36</v>
      </c>
      <c r="I31" s="24">
        <v>375.63</v>
      </c>
      <c r="J31" s="25" t="str">
        <f>IF(H31&lt;=0,"－",IF(I31="","",IF(H31&gt;I31*1.3,"○","－")))</f>
        <v>○</v>
      </c>
      <c r="K31" s="23"/>
      <c r="L31" s="24"/>
      <c r="M31" s="25" t="str">
        <f t="shared" si="0"/>
        <v>－</v>
      </c>
      <c r="N31" s="23">
        <v>794.27</v>
      </c>
      <c r="O31" s="24">
        <v>628.62</v>
      </c>
      <c r="P31" s="25" t="str">
        <f>IF(N31&lt;=0,"－",IF(O31="","",IF(N31&gt;O31*1.2,"○","－")))</f>
        <v>○</v>
      </c>
      <c r="Q31" s="23">
        <v>69.36</v>
      </c>
      <c r="R31" s="24">
        <v>67.8</v>
      </c>
      <c r="S31" s="25" t="str">
        <f>IF(Q31&lt;=0,"－",IF(R31="","",IF(Q31&gt;R31*1.1,"○","－")))</f>
        <v>－</v>
      </c>
      <c r="T31" s="23">
        <v>554.44000000000005</v>
      </c>
      <c r="U31" s="24">
        <v>412.87</v>
      </c>
      <c r="V31" s="25" t="str">
        <f>IF(T31&lt;=0,"－",IF(U31="","",IF(T31&gt;U31*1.3,"○","－")))</f>
        <v>○</v>
      </c>
      <c r="W31" s="23">
        <v>113.08</v>
      </c>
      <c r="X31" s="24">
        <v>123.06</v>
      </c>
      <c r="Y31" s="25" t="str">
        <f>IF(W31&lt;=0,"－",IF(X31="","",IF(W31&gt;X31*1.3,"○","－")))</f>
        <v>－</v>
      </c>
      <c r="Z31" s="23">
        <v>210.77</v>
      </c>
      <c r="AA31" s="24">
        <v>220.13</v>
      </c>
      <c r="AB31" s="25" t="str">
        <f>IF(Z31&lt;=0,"－",IF(AA31="","",IF(Z31&gt;AA31*1.1,"○","－")))</f>
        <v>－</v>
      </c>
    </row>
    <row r="32" spans="1:28" ht="14.25" thickBot="1" x14ac:dyDescent="0.2">
      <c r="A32" s="14" t="s">
        <v>28</v>
      </c>
      <c r="B32" s="15">
        <v>116.06</v>
      </c>
      <c r="C32" s="16">
        <v>74.52</v>
      </c>
      <c r="D32" s="17" t="str">
        <f>IF(B32&lt;=0,"－",IF(C32="","",IF(B32&gt;C32*1.3,"○","－")))</f>
        <v>○</v>
      </c>
      <c r="E32" s="15">
        <v>444.76</v>
      </c>
      <c r="F32" s="16">
        <v>324.06</v>
      </c>
      <c r="G32" s="17" t="str">
        <f>IF(E32&lt;=0,"－",IF(F32="","",IF(E32&gt;F32*1.3,"○","－")))</f>
        <v>○</v>
      </c>
      <c r="H32" s="15">
        <v>483.75</v>
      </c>
      <c r="I32" s="16">
        <v>375.63</v>
      </c>
      <c r="J32" s="17" t="str">
        <f>IF(H32&lt;=0,"－",IF(I32="","",IF(H32&gt;I32*1.3,"○","－")))</f>
        <v>－</v>
      </c>
      <c r="K32" s="15"/>
      <c r="L32" s="16"/>
      <c r="M32" s="17" t="str">
        <f t="shared" si="0"/>
        <v>－</v>
      </c>
      <c r="N32" s="15">
        <v>878.88</v>
      </c>
      <c r="O32" s="16">
        <v>628.62</v>
      </c>
      <c r="P32" s="17" t="str">
        <f>IF(N32&lt;=0,"－",IF(O32="","",IF(N32&gt;O32*1.2,"○","－")))</f>
        <v>○</v>
      </c>
      <c r="Q32" s="15">
        <v>71.28</v>
      </c>
      <c r="R32" s="16">
        <v>67.8</v>
      </c>
      <c r="S32" s="17" t="str">
        <f>IF(Q32&lt;=0,"－",IF(R32="","",IF(Q32&gt;R32*1.1,"○","－")))</f>
        <v>－</v>
      </c>
      <c r="T32" s="15">
        <v>683.15</v>
      </c>
      <c r="U32" s="16">
        <v>412.87</v>
      </c>
      <c r="V32" s="17" t="str">
        <f>IF(T32&lt;=0,"－",IF(U32="","",IF(T32&gt;U32*1.3,"○","－")))</f>
        <v>○</v>
      </c>
      <c r="W32" s="15">
        <v>113.39</v>
      </c>
      <c r="X32" s="16">
        <v>123.06</v>
      </c>
      <c r="Y32" s="17" t="str">
        <f>IF(W32&lt;=0,"－",IF(X32="","",IF(W32&gt;X32*1.3,"○","－")))</f>
        <v>－</v>
      </c>
      <c r="Z32" s="15">
        <v>229.48</v>
      </c>
      <c r="AA32" s="16">
        <v>220.13</v>
      </c>
      <c r="AB32" s="17" t="str">
        <f>IF(Z32&lt;=0,"－",IF(AA32="","",IF(Z32&gt;AA32*1.1,"○","－")))</f>
        <v>－</v>
      </c>
    </row>
    <row r="33" spans="1:28" x14ac:dyDescent="0.15">
      <c r="A33" s="18" t="s">
        <v>29</v>
      </c>
      <c r="B33" s="19">
        <v>105.02</v>
      </c>
      <c r="C33" s="20">
        <v>84.88</v>
      </c>
      <c r="D33" s="21" t="str">
        <f>IF(B33&lt;=0,"－",IF(C33="","",IF(B33&gt;C33*1.2,"○","－")))</f>
        <v>○</v>
      </c>
      <c r="E33" s="19">
        <v>388.93</v>
      </c>
      <c r="F33" s="20">
        <v>312.33</v>
      </c>
      <c r="G33" s="21" t="str">
        <f>IF(E33&lt;=0,"－",IF(F33="","",IF(E33&gt;F33*1.3,"○","－")))</f>
        <v>－</v>
      </c>
      <c r="H33" s="19">
        <v>539.27</v>
      </c>
      <c r="I33" s="20">
        <v>546.96</v>
      </c>
      <c r="J33" s="21" t="str">
        <f>IF(H33&lt;=0,"－",IF(I33="","",IF(H33&gt;I33*1.3,"○","－")))</f>
        <v>－</v>
      </c>
      <c r="K33" s="19"/>
      <c r="L33" s="20"/>
      <c r="M33" s="21" t="str">
        <f t="shared" si="0"/>
        <v>－</v>
      </c>
      <c r="N33" s="19">
        <v>1009.71</v>
      </c>
      <c r="O33" s="20">
        <v>940.36</v>
      </c>
      <c r="P33" s="21" t="str">
        <f>IF(N33&lt;=0,"－",IF(O33="","",IF(N33&gt;O33*1.3,"○","－")))</f>
        <v>－</v>
      </c>
      <c r="Q33" s="19">
        <v>77.19</v>
      </c>
      <c r="R33" s="20">
        <v>73.22</v>
      </c>
      <c r="S33" s="21" t="str">
        <f>IF(Q33&lt;=0,"－",IF(R33="","",IF(Q33&gt;R33*1.1,"○","－")))</f>
        <v>－</v>
      </c>
      <c r="T33" s="19">
        <v>620.64</v>
      </c>
      <c r="U33" s="20">
        <v>666.72</v>
      </c>
      <c r="V33" s="21" t="str">
        <f>IF(T33&lt;=0,"－",IF(U33="","",IF(T33&gt;U33*1.3,"○","－")))</f>
        <v>－</v>
      </c>
      <c r="W33" s="19">
        <v>103.42</v>
      </c>
      <c r="X33" s="20">
        <v>123.06</v>
      </c>
      <c r="Y33" s="21" t="str">
        <f>IF(W33&lt;=0,"－",IF(X33="","",IF(W33&gt;X33*1.3,"○","－")))</f>
        <v>－</v>
      </c>
      <c r="Z33" s="19">
        <v>210.47</v>
      </c>
      <c r="AA33" s="20">
        <v>220.13</v>
      </c>
      <c r="AB33" s="21" t="str">
        <f>IF(Z33&lt;=0,"－",IF(AA33="","",IF(Z33&gt;AA33*1.1,"○","－")))</f>
        <v>－</v>
      </c>
    </row>
    <row r="34" spans="1:28" x14ac:dyDescent="0.15">
      <c r="A34" s="22" t="s">
        <v>30</v>
      </c>
      <c r="B34" s="23">
        <v>102.93</v>
      </c>
      <c r="C34" s="24">
        <v>84.88</v>
      </c>
      <c r="D34" s="25" t="str">
        <f>IF(B34&lt;=0,"－",IF(C34="","",IF(B34&gt;C34*1.2,"○","－")))</f>
        <v>○</v>
      </c>
      <c r="E34" s="23">
        <v>413.91</v>
      </c>
      <c r="F34" s="24">
        <v>312.33</v>
      </c>
      <c r="G34" s="25" t="str">
        <f>IF(E34&lt;=0,"－",IF(F34="","",IF(E34&gt;F34*1.3,"○","－")))</f>
        <v>○</v>
      </c>
      <c r="H34" s="23">
        <v>518.61</v>
      </c>
      <c r="I34" s="24">
        <v>546.96</v>
      </c>
      <c r="J34" s="25" t="str">
        <f>IF(H34&lt;=0,"－",IF(I34="","",IF(H34&gt;I34*1.3,"○","－")))</f>
        <v>－</v>
      </c>
      <c r="K34" s="23"/>
      <c r="L34" s="24"/>
      <c r="M34" s="25" t="str">
        <f t="shared" si="0"/>
        <v>－</v>
      </c>
      <c r="N34" s="23">
        <v>1136.3</v>
      </c>
      <c r="O34" s="24">
        <v>940.36</v>
      </c>
      <c r="P34" s="25" t="str">
        <f>IF(N34&lt;=0,"－",IF(O34="","",IF(N34&gt;O34*1.3,"○","－")))</f>
        <v>－</v>
      </c>
      <c r="Q34" s="23">
        <v>76.63</v>
      </c>
      <c r="R34" s="24">
        <v>73.22</v>
      </c>
      <c r="S34" s="25" t="str">
        <f>IF(Q34&lt;=0,"－",IF(R34="","",IF(Q34&gt;R34*1.1,"○","－")))</f>
        <v>－</v>
      </c>
      <c r="T34" s="23">
        <v>719.71</v>
      </c>
      <c r="U34" s="24">
        <v>666.72</v>
      </c>
      <c r="V34" s="25" t="str">
        <f>IF(T34&lt;=0,"－",IF(U34="","",IF(T34&gt;U34*1.3,"○","－")))</f>
        <v>－</v>
      </c>
      <c r="W34" s="23">
        <v>112.74</v>
      </c>
      <c r="X34" s="24">
        <v>123.06</v>
      </c>
      <c r="Y34" s="25" t="str">
        <f>IF(W34&lt;=0,"－",IF(X34="","",IF(W34&gt;X34*1.3,"○","－")))</f>
        <v>－</v>
      </c>
      <c r="Z34" s="23">
        <v>207.8</v>
      </c>
      <c r="AA34" s="24">
        <v>220.13</v>
      </c>
      <c r="AB34" s="25" t="str">
        <f>IF(Z34&lt;=0,"－",IF(AA34="","",IF(Z34&gt;AA34*1.1,"○","－")))</f>
        <v>－</v>
      </c>
    </row>
    <row r="35" spans="1:28" ht="14.25" thickBot="1" x14ac:dyDescent="0.2">
      <c r="A35" s="14" t="s">
        <v>31</v>
      </c>
      <c r="B35" s="15">
        <v>89.19</v>
      </c>
      <c r="C35" s="16">
        <v>84.88</v>
      </c>
      <c r="D35" s="17" t="str">
        <f>IF(B35&lt;=0,"－",IF(C35="","",IF(B35&gt;C35*1.2,"○","－")))</f>
        <v>－</v>
      </c>
      <c r="E35" s="15">
        <v>345.24</v>
      </c>
      <c r="F35" s="16">
        <v>312.33</v>
      </c>
      <c r="G35" s="17" t="str">
        <f>IF(E35&lt;=0,"－",IF(F35="","",IF(E35&gt;F35*1.3,"○","－")))</f>
        <v>－</v>
      </c>
      <c r="H35" s="15">
        <v>508.03</v>
      </c>
      <c r="I35" s="16">
        <v>546.96</v>
      </c>
      <c r="J35" s="17" t="str">
        <f>IF(H35&lt;=0,"－",IF(I35="","",IF(H35&gt;I35*1.3,"○","－")))</f>
        <v>－</v>
      </c>
      <c r="K35" s="15"/>
      <c r="L35" s="16"/>
      <c r="M35" s="17" t="str">
        <f t="shared" si="0"/>
        <v>－</v>
      </c>
      <c r="N35" s="15">
        <v>1170.58</v>
      </c>
      <c r="O35" s="16">
        <v>940.36</v>
      </c>
      <c r="P35" s="17" t="str">
        <f>IF(N35&lt;=0,"－",IF(O35="","",IF(N35&gt;O35*1.3,"○","－")))</f>
        <v>－</v>
      </c>
      <c r="Q35" s="15">
        <v>79.33</v>
      </c>
      <c r="R35" s="16">
        <v>73.22</v>
      </c>
      <c r="S35" s="17" t="str">
        <f>IF(Q35&lt;=0,"－",IF(R35="","",IF(Q35&gt;R35*1.1,"○","－")))</f>
        <v>－</v>
      </c>
      <c r="T35" s="15">
        <v>813.62</v>
      </c>
      <c r="U35" s="16">
        <v>666.72</v>
      </c>
      <c r="V35" s="17" t="str">
        <f>IF(T35&lt;=0,"－",IF(U35="","",IF(T35&gt;U35*1.3,"○","－")))</f>
        <v>－</v>
      </c>
      <c r="W35" s="15">
        <v>110.65</v>
      </c>
      <c r="X35" s="16">
        <v>123.06</v>
      </c>
      <c r="Y35" s="17" t="str">
        <f>IF(W35&lt;=0,"－",IF(X35="","",IF(W35&gt;X35*1.3,"○","－")))</f>
        <v>－</v>
      </c>
      <c r="Z35" s="15">
        <v>219</v>
      </c>
      <c r="AA35" s="16">
        <v>220.13</v>
      </c>
      <c r="AB35" s="17" t="str">
        <f>IF(Z35&lt;=0,"－",IF(AA35="","",IF(Z35&gt;AA35*1.1,"○","－")))</f>
        <v>－</v>
      </c>
    </row>
    <row r="36" spans="1:28" x14ac:dyDescent="0.15">
      <c r="A36" s="18" t="s">
        <v>32</v>
      </c>
      <c r="B36" s="19">
        <v>84</v>
      </c>
      <c r="C36" s="20">
        <v>84.88</v>
      </c>
      <c r="D36" s="21" t="str">
        <f>IF(B36&lt;=0,"－",IF(C36="","",IF(B36&gt;C36*1.2,"○","－")))</f>
        <v>－</v>
      </c>
      <c r="E36" s="19">
        <v>329.5</v>
      </c>
      <c r="F36" s="20">
        <v>312.33</v>
      </c>
      <c r="G36" s="21" t="str">
        <f>IF(E36&lt;=0,"－",IF(F36="","",IF(E36&gt;F36*1.3,"○","－")))</f>
        <v>－</v>
      </c>
      <c r="H36" s="19">
        <v>575.45000000000005</v>
      </c>
      <c r="I36" s="20">
        <v>546.96</v>
      </c>
      <c r="J36" s="21" t="str">
        <f>IF(H36&lt;=0,"－",IF(I36="","",IF(H36&gt;I36*1.3,"○","－")))</f>
        <v>－</v>
      </c>
      <c r="K36" s="19"/>
      <c r="L36" s="20"/>
      <c r="M36" s="21" t="str">
        <f t="shared" si="0"/>
        <v>－</v>
      </c>
      <c r="N36" s="19">
        <v>1251.05</v>
      </c>
      <c r="O36" s="20">
        <v>940.36</v>
      </c>
      <c r="P36" s="21" t="str">
        <f>IF(N36&lt;=0,"－",IF(O36="","",IF(N36&gt;O36*1.3,"○","－")))</f>
        <v>○</v>
      </c>
      <c r="Q36" s="19">
        <v>84.01</v>
      </c>
      <c r="R36" s="20">
        <v>73.22</v>
      </c>
      <c r="S36" s="21" t="str">
        <f>IF(Q36&lt;=0,"－",IF(R36="","",IF(Q36&gt;R36*1.1,"○","－")))</f>
        <v>○</v>
      </c>
      <c r="T36" s="19">
        <v>835.56</v>
      </c>
      <c r="U36" s="20">
        <v>666.72</v>
      </c>
      <c r="V36" s="21" t="str">
        <f>IF(T36&lt;=0,"－",IF(U36="","",IF(T36&gt;U36*1.3,"○","－")))</f>
        <v>－</v>
      </c>
      <c r="W36" s="19">
        <v>113.87</v>
      </c>
      <c r="X36" s="20">
        <v>167.22</v>
      </c>
      <c r="Y36" s="21" t="str">
        <f>IF(W36&lt;=0,"－",IF(X36="","",IF(W36&gt;X36*1.3,"○","－")))</f>
        <v>－</v>
      </c>
      <c r="Z36" s="19">
        <v>297.49</v>
      </c>
      <c r="AA36" s="20">
        <v>286.24</v>
      </c>
      <c r="AB36" s="21" t="str">
        <f>IF(Z36&lt;=0,"－",IF(AA36="","",IF(Z36&gt;AA36*1.3,"○","－")))</f>
        <v>－</v>
      </c>
    </row>
    <row r="37" spans="1:28" x14ac:dyDescent="0.15">
      <c r="A37" s="22" t="s">
        <v>33</v>
      </c>
      <c r="B37" s="23">
        <v>89.44</v>
      </c>
      <c r="C37" s="24">
        <v>84.88</v>
      </c>
      <c r="D37" s="25" t="str">
        <f>IF(B37&lt;=0,"－",IF(C37="","",IF(B37&gt;C37*1.2,"○","－")))</f>
        <v>－</v>
      </c>
      <c r="E37" s="23">
        <v>441.53</v>
      </c>
      <c r="F37" s="24">
        <v>312.33</v>
      </c>
      <c r="G37" s="25" t="str">
        <f>IF(E37&lt;=0,"－",IF(F37="","",IF(E37&gt;F37*1.3,"○","－")))</f>
        <v>○</v>
      </c>
      <c r="H37" s="23">
        <v>661.5</v>
      </c>
      <c r="I37" s="24">
        <v>546.96</v>
      </c>
      <c r="J37" s="25" t="str">
        <f>IF(H37&lt;=0,"－",IF(I37="","",IF(H37&gt;I37*1.3,"○","－")))</f>
        <v>－</v>
      </c>
      <c r="K37" s="23"/>
      <c r="L37" s="24"/>
      <c r="M37" s="25" t="str">
        <f t="shared" si="0"/>
        <v>－</v>
      </c>
      <c r="N37" s="23">
        <v>1318.55</v>
      </c>
      <c r="O37" s="24">
        <v>940.36</v>
      </c>
      <c r="P37" s="25" t="str">
        <f>IF(N37&lt;=0,"－",IF(O37="","",IF(N37&gt;O37*1.3,"○","－")))</f>
        <v>○</v>
      </c>
      <c r="Q37" s="23">
        <v>99.51</v>
      </c>
      <c r="R37" s="24">
        <v>90.14</v>
      </c>
      <c r="S37" s="25" t="str">
        <f>IF(Q37&lt;=0,"－",IF(R37="","",IF(Q37&gt;R37*1.3,"○","－")))</f>
        <v>－</v>
      </c>
      <c r="T37" s="23">
        <v>894.76</v>
      </c>
      <c r="U37" s="24">
        <v>666.72</v>
      </c>
      <c r="V37" s="25" t="str">
        <f>IF(T37&lt;=0,"－",IF(U37="","",IF(T37&gt;U37*1.3,"○","－")))</f>
        <v>○</v>
      </c>
      <c r="W37" s="23">
        <v>124.4</v>
      </c>
      <c r="X37" s="24">
        <v>167.22</v>
      </c>
      <c r="Y37" s="25" t="str">
        <f>IF(W37&lt;=0,"－",IF(X37="","",IF(W37&gt;X37*1.3,"○","－")))</f>
        <v>－</v>
      </c>
      <c r="Z37" s="23">
        <v>322.47000000000003</v>
      </c>
      <c r="AA37" s="24">
        <v>286.24</v>
      </c>
      <c r="AB37" s="25" t="str">
        <f>IF(Z37&lt;=0,"－",IF(AA37="","",IF(Z37&gt;AA37*1.3,"○","－")))</f>
        <v>－</v>
      </c>
    </row>
    <row r="38" spans="1:28" ht="14.25" thickBot="1" x14ac:dyDescent="0.2">
      <c r="A38" s="14" t="s">
        <v>34</v>
      </c>
      <c r="B38" s="15">
        <v>73.180000000000007</v>
      </c>
      <c r="C38" s="16">
        <v>84.88</v>
      </c>
      <c r="D38" s="17" t="str">
        <f>IF(B38&lt;=0,"－",IF(C38="","",IF(B38&gt;C38*1.2,"○","－")))</f>
        <v>－</v>
      </c>
      <c r="E38" s="15">
        <v>412.67</v>
      </c>
      <c r="F38" s="16">
        <v>312.33</v>
      </c>
      <c r="G38" s="17" t="str">
        <f>IF(E38&lt;=0,"－",IF(F38="","",IF(E38&gt;F38*1.3,"○","－")))</f>
        <v>○</v>
      </c>
      <c r="H38" s="15">
        <v>775.18</v>
      </c>
      <c r="I38" s="16">
        <v>546.96</v>
      </c>
      <c r="J38" s="17" t="str">
        <f>IF(H38&lt;=0,"－",IF(I38="","",IF(H38&gt;I38*1.3,"○","－")))</f>
        <v>○</v>
      </c>
      <c r="K38" s="15"/>
      <c r="L38" s="16"/>
      <c r="M38" s="17" t="str">
        <f t="shared" si="0"/>
        <v>－</v>
      </c>
      <c r="N38" s="15">
        <v>1293.98</v>
      </c>
      <c r="O38" s="16">
        <v>940.36</v>
      </c>
      <c r="P38" s="17" t="str">
        <f>IF(N38&lt;=0,"－",IF(O38="","",IF(N38&gt;O38*1.3,"○","－")))</f>
        <v>○</v>
      </c>
      <c r="Q38" s="15">
        <v>80.8</v>
      </c>
      <c r="R38" s="16">
        <v>90.14</v>
      </c>
      <c r="S38" s="17" t="str">
        <f>IF(Q38&lt;=0,"－",IF(R38="","",IF(Q38&gt;R38*1.3,"○","－")))</f>
        <v>－</v>
      </c>
      <c r="T38" s="15">
        <v>1015.34</v>
      </c>
      <c r="U38" s="16">
        <v>666.72</v>
      </c>
      <c r="V38" s="17" t="str">
        <f>IF(T38&lt;=0,"－",IF(U38="","",IF(T38&gt;U38*1.3,"○","－")))</f>
        <v>○</v>
      </c>
      <c r="W38" s="15">
        <v>136.34</v>
      </c>
      <c r="X38" s="16">
        <v>167.22</v>
      </c>
      <c r="Y38" s="17" t="str">
        <f>IF(W38&lt;=0,"－",IF(X38="","",IF(W38&gt;X38*1.3,"○","－")))</f>
        <v>－</v>
      </c>
      <c r="Z38" s="15">
        <v>306.88</v>
      </c>
      <c r="AA38" s="16">
        <v>286.24</v>
      </c>
      <c r="AB38" s="17" t="str">
        <f>IF(Z38&lt;=0,"－",IF(AA38="","",IF(Z38&gt;AA38*1.3,"○","－")))</f>
        <v>－</v>
      </c>
    </row>
    <row r="39" spans="1:28" x14ac:dyDescent="0.15">
      <c r="A39" s="18" t="s">
        <v>35</v>
      </c>
      <c r="B39" s="19">
        <v>92.69</v>
      </c>
      <c r="C39" s="20">
        <v>84.88</v>
      </c>
      <c r="D39" s="21" t="str">
        <f>IF(B39&lt;=0,"－",IF(C39="","",IF(B39&gt;C39*1.2,"○","－")))</f>
        <v>－</v>
      </c>
      <c r="E39" s="19">
        <v>474.6</v>
      </c>
      <c r="F39" s="20">
        <v>312.33</v>
      </c>
      <c r="G39" s="21" t="str">
        <f>IF(E39&lt;=0,"－",IF(F39="","",IF(E39&gt;F39*1.3,"○","－")))</f>
        <v>○</v>
      </c>
      <c r="H39" s="19">
        <v>892.62</v>
      </c>
      <c r="I39" s="20">
        <v>546.96</v>
      </c>
      <c r="J39" s="21" t="str">
        <f>IF(H39&lt;=0,"－",IF(I39="","",IF(H39&gt;I39*1.3,"○","－")))</f>
        <v>○</v>
      </c>
      <c r="K39" s="19"/>
      <c r="L39" s="20"/>
      <c r="M39" s="21" t="str">
        <f t="shared" si="0"/>
        <v>－</v>
      </c>
      <c r="N39" s="19">
        <v>1344.73</v>
      </c>
      <c r="O39" s="20">
        <v>940.36</v>
      </c>
      <c r="P39" s="21" t="str">
        <f>IF(N39&lt;=0,"－",IF(O39="","",IF(N39&gt;O39*1.3,"○","－")))</f>
        <v>○</v>
      </c>
      <c r="Q39" s="19">
        <v>97.97</v>
      </c>
      <c r="R39" s="20">
        <v>90.14</v>
      </c>
      <c r="S39" s="21" t="str">
        <f>IF(Q39&lt;=0,"－",IF(R39="","",IF(Q39&gt;R39*1.3,"○","－")))</f>
        <v>－</v>
      </c>
      <c r="T39" s="19">
        <v>1169.1300000000001</v>
      </c>
      <c r="U39" s="20">
        <v>666.72</v>
      </c>
      <c r="V39" s="21" t="str">
        <f>IF(T39&lt;=0,"－",IF(U39="","",IF(T39&gt;U39*1.3,"○","－")))</f>
        <v>○</v>
      </c>
      <c r="W39" s="19">
        <v>213.85</v>
      </c>
      <c r="X39" s="20">
        <v>167.22</v>
      </c>
      <c r="Y39" s="21" t="str">
        <f>IF(W39&lt;=0,"－",IF(X39="","",IF(W39&gt;X39*1.3,"○","－")))</f>
        <v>－</v>
      </c>
      <c r="Z39" s="19">
        <v>449.18</v>
      </c>
      <c r="AA39" s="20">
        <v>286.24</v>
      </c>
      <c r="AB39" s="21" t="str">
        <f>IF(Z39&lt;=0,"－",IF(AA39="","",IF(Z39&gt;AA39*1.3,"○","－")))</f>
        <v>○</v>
      </c>
    </row>
    <row r="40" spans="1:28" x14ac:dyDescent="0.15">
      <c r="A40" s="22" t="s">
        <v>36</v>
      </c>
      <c r="B40" s="23">
        <v>88.68</v>
      </c>
      <c r="C40" s="24">
        <v>84.88</v>
      </c>
      <c r="D40" s="25" t="str">
        <f>IF(B40&lt;=0,"－",IF(C40="","",IF(B40&gt;C40*1.2,"○","－")))</f>
        <v>－</v>
      </c>
      <c r="E40" s="23">
        <v>510.73</v>
      </c>
      <c r="F40" s="24">
        <v>312.33</v>
      </c>
      <c r="G40" s="25" t="str">
        <f>IF(E40&lt;=0,"－",IF(F40="","",IF(E40&gt;F40*1.3,"○","－")))</f>
        <v>○</v>
      </c>
      <c r="H40" s="23">
        <v>923.72</v>
      </c>
      <c r="I40" s="24">
        <v>546.96</v>
      </c>
      <c r="J40" s="25" t="str">
        <f>IF(H40&lt;=0,"－",IF(I40="","",IF(H40&gt;I40*1.3,"○","－")))</f>
        <v>○</v>
      </c>
      <c r="K40" s="23"/>
      <c r="L40" s="24"/>
      <c r="M40" s="25" t="str">
        <f t="shared" si="0"/>
        <v>－</v>
      </c>
      <c r="N40" s="23">
        <v>1428.52</v>
      </c>
      <c r="O40" s="24">
        <v>940.36</v>
      </c>
      <c r="P40" s="25" t="str">
        <f>IF(N40&lt;=0,"－",IF(O40="","",IF(N40&gt;O40*1.3,"○","－")))</f>
        <v>○</v>
      </c>
      <c r="Q40" s="23">
        <v>101.18</v>
      </c>
      <c r="R40" s="24">
        <v>90.14</v>
      </c>
      <c r="S40" s="25" t="str">
        <f>IF(Q40&lt;=0,"－",IF(R40="","",IF(Q40&gt;R40*1.3,"○","－")))</f>
        <v>－</v>
      </c>
      <c r="T40" s="23">
        <v>1081.8</v>
      </c>
      <c r="U40" s="24">
        <v>666.72</v>
      </c>
      <c r="V40" s="25" t="str">
        <f>IF(T40&lt;=0,"－",IF(U40="","",IF(T40&gt;U40*1.3,"○","－")))</f>
        <v>○</v>
      </c>
      <c r="W40" s="23">
        <v>189.14</v>
      </c>
      <c r="X40" s="24">
        <v>167.22</v>
      </c>
      <c r="Y40" s="25" t="str">
        <f>IF(W40&lt;=0,"－",IF(X40="","",IF(W40&gt;X40*1.3,"○","－")))</f>
        <v>－</v>
      </c>
      <c r="Z40" s="23">
        <v>342.06</v>
      </c>
      <c r="AA40" s="24">
        <v>286.24</v>
      </c>
      <c r="AB40" s="25" t="str">
        <f>IF(Z40&lt;=0,"－",IF(AA40="","",IF(Z40&gt;AA40*1.3,"○","－")))</f>
        <v>－</v>
      </c>
    </row>
    <row r="41" spans="1:28" ht="14.25" thickBot="1" x14ac:dyDescent="0.2">
      <c r="A41" s="14" t="s">
        <v>37</v>
      </c>
      <c r="B41" s="15">
        <v>89.28</v>
      </c>
      <c r="C41" s="16">
        <v>84.88</v>
      </c>
      <c r="D41" s="17" t="str">
        <f>IF(B41&lt;=0,"－",IF(C41="","",IF(B41&gt;C41*1.2,"○","－")))</f>
        <v>－</v>
      </c>
      <c r="E41" s="15">
        <v>536.59</v>
      </c>
      <c r="F41" s="16">
        <v>312.33</v>
      </c>
      <c r="G41" s="17" t="str">
        <f>IF(E41&lt;=0,"－",IF(F41="","",IF(E41&gt;F41*1.3,"○","－")))</f>
        <v>○</v>
      </c>
      <c r="H41" s="15">
        <v>1101.5</v>
      </c>
      <c r="I41" s="16">
        <v>546.96</v>
      </c>
      <c r="J41" s="17" t="str">
        <f>IF(H41&lt;=0,"－",IF(I41="","",IF(H41&gt;I41*1.3,"○","－")))</f>
        <v>○</v>
      </c>
      <c r="K41" s="15"/>
      <c r="L41" s="16"/>
      <c r="M41" s="17" t="str">
        <f t="shared" si="0"/>
        <v>－</v>
      </c>
      <c r="N41" s="15">
        <v>1445.34</v>
      </c>
      <c r="O41" s="16">
        <v>940.36</v>
      </c>
      <c r="P41" s="17" t="str">
        <f>IF(N41&lt;=0,"－",IF(O41="","",IF(N41&gt;O41*1.3,"○","－")))</f>
        <v>○</v>
      </c>
      <c r="Q41" s="15">
        <v>84.54</v>
      </c>
      <c r="R41" s="16">
        <v>90.14</v>
      </c>
      <c r="S41" s="17" t="str">
        <f>IF(Q41&lt;=0,"－",IF(R41="","",IF(Q41&gt;R41*1.3,"○","－")))</f>
        <v>－</v>
      </c>
      <c r="T41" s="15">
        <v>986.07</v>
      </c>
      <c r="U41" s="16">
        <v>666.72</v>
      </c>
      <c r="V41" s="17" t="str">
        <f>IF(T41&lt;=0,"－",IF(U41="","",IF(T41&gt;U41*1.3,"○","－")))</f>
        <v>○</v>
      </c>
      <c r="W41" s="15">
        <v>128.49</v>
      </c>
      <c r="X41" s="16">
        <v>167.22</v>
      </c>
      <c r="Y41" s="17" t="str">
        <f>IF(W41&lt;=0,"－",IF(X41="","",IF(W41&gt;X41*1.3,"○","－")))</f>
        <v>－</v>
      </c>
      <c r="Z41" s="15">
        <v>306.23</v>
      </c>
      <c r="AA41" s="16">
        <v>286.24</v>
      </c>
      <c r="AB41" s="17" t="str">
        <f>IF(Z41&lt;=0,"－",IF(AA41="","",IF(Z41&gt;AA41*1.3,"○","－")))</f>
        <v>－</v>
      </c>
    </row>
    <row r="42" spans="1:28" ht="14.25" thickBot="1" x14ac:dyDescent="0.2">
      <c r="A42" s="26" t="s">
        <v>38</v>
      </c>
      <c r="B42" s="27"/>
      <c r="C42" s="28">
        <v>84.88</v>
      </c>
      <c r="D42" s="29" t="str">
        <f>IF(B42&lt;=0,"－",IF(C42="","",IF(B42&gt;C42*1.2,"○","－")))</f>
        <v>－</v>
      </c>
      <c r="E42" s="27"/>
      <c r="F42" s="28">
        <v>281.8</v>
      </c>
      <c r="G42" s="29" t="str">
        <f>IF(E42&lt;=0,"－",IF(F42="","",IF(E42&gt;F42*1.3,"○","－")))</f>
        <v>－</v>
      </c>
      <c r="H42" s="27"/>
      <c r="I42" s="28">
        <v>556.37</v>
      </c>
      <c r="J42" s="29" t="str">
        <f>IF(H42&lt;=0,"－",IF(I42="","",IF(H42&gt;I42*1.3,"○","－")))</f>
        <v>－</v>
      </c>
      <c r="K42" s="27"/>
      <c r="L42" s="28">
        <v>172.71</v>
      </c>
      <c r="M42" s="29" t="str">
        <f>IF(K42&lt;=0,"－",IF(L42="","",IF(K42&gt;L42*1.3,"○","－")))</f>
        <v>－</v>
      </c>
      <c r="N42" s="27"/>
      <c r="O42" s="28">
        <v>835.74</v>
      </c>
      <c r="P42" s="29" t="str">
        <f>IF(N42&lt;=0,"－",IF(O42="","",IF(N42&gt;O42*1.3,"○","－")))</f>
        <v>－</v>
      </c>
      <c r="Q42" s="27"/>
      <c r="R42" s="28">
        <v>69.89</v>
      </c>
      <c r="S42" s="29" t="str">
        <f>IF(Q42&lt;=0,"－",IF(R42="","",IF(Q42&gt;R42*1.2,"○","－")))</f>
        <v>－</v>
      </c>
      <c r="T42" s="27"/>
      <c r="U42" s="28">
        <v>474.46</v>
      </c>
      <c r="V42" s="29" t="str">
        <f>IF(T42&lt;=0,"－",IF(U42="","",IF(T42&gt;U42*1.3,"○","－")))</f>
        <v>－</v>
      </c>
      <c r="W42" s="27"/>
      <c r="X42" s="28">
        <v>167.22</v>
      </c>
      <c r="Y42" s="29" t="str">
        <f>IF(W42&lt;=0,"－",IF(X42="","",IF(W42&gt;X42*1.3,"○","－")))</f>
        <v>－</v>
      </c>
      <c r="Z42" s="27"/>
      <c r="AA42" s="28">
        <v>286.24</v>
      </c>
      <c r="AB42" s="29" t="str">
        <f>IF(Z42&lt;=0,"－",IF(AA42="","",IF(Z42&gt;AA42*1.3,"○","－")))</f>
        <v>－</v>
      </c>
    </row>
  </sheetData>
  <sheetProtection sheet="1" objects="1" scenarios="1"/>
  <mergeCells count="11">
    <mergeCell ref="T5:V5"/>
    <mergeCell ref="W5:Y5"/>
    <mergeCell ref="Z5:AB5"/>
    <mergeCell ref="B4:AB4"/>
    <mergeCell ref="A1:AB1"/>
    <mergeCell ref="B5:D5"/>
    <mergeCell ref="E5:G5"/>
    <mergeCell ref="H5:J5"/>
    <mergeCell ref="K5:M5"/>
    <mergeCell ref="N5:P5"/>
    <mergeCell ref="Q5:S5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数量確保_指定野菜_葉　茎　菜　類</vt:lpstr>
      <vt:lpstr>'数量確保_指定野菜_葉　茎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2023-10-01T06:32:54Z</cp:lastPrinted>
  <dcterms:created xsi:type="dcterms:W3CDTF">2023-10-01T06:30:24Z</dcterms:created>
  <dcterms:modified xsi:type="dcterms:W3CDTF">2023-10-01T06:32:54Z</dcterms:modified>
</cp:coreProperties>
</file>