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90" yWindow="-240" windowWidth="21180" windowHeight="14760"/>
  </bookViews>
  <sheets>
    <sheet name="H21tokyo_sweetpotato_v01" sheetId="2" r:id="rId1"/>
    <sheet name="SCH7010_元データ" sheetId="1" r:id="rId2"/>
  </sheets>
  <definedNames>
    <definedName name="_xlnm.Print_Area" localSheetId="0">H21tokyo_sweetpotato_v01!$A$1:$Y$91</definedName>
  </definedNames>
  <calcPr calcId="144525"/>
</workbook>
</file>

<file path=xl/calcChain.xml><?xml version="1.0" encoding="utf-8"?>
<calcChain xmlns="http://schemas.openxmlformats.org/spreadsheetml/2006/main">
  <c r="M54" i="2" l="1"/>
  <c r="M53" i="2"/>
  <c r="M52" i="2"/>
  <c r="L54" i="2"/>
  <c r="L53" i="2"/>
  <c r="L52" i="2"/>
  <c r="K54" i="2"/>
  <c r="K53" i="2"/>
  <c r="K52" i="2"/>
  <c r="J54" i="2"/>
  <c r="J53" i="2"/>
  <c r="J52" i="2"/>
  <c r="I55" i="2"/>
  <c r="I54" i="2"/>
  <c r="I53" i="2"/>
  <c r="I52" i="2"/>
  <c r="H55" i="2"/>
  <c r="H54" i="2"/>
  <c r="H53" i="2"/>
  <c r="H52" i="2"/>
  <c r="G54" i="2"/>
  <c r="G53" i="2"/>
  <c r="G52" i="2"/>
  <c r="F53" i="2"/>
  <c r="F52" i="2"/>
  <c r="E54" i="2"/>
  <c r="E53" i="2"/>
  <c r="E52" i="2"/>
  <c r="D54" i="2"/>
  <c r="D53" i="2"/>
  <c r="D52" i="2"/>
  <c r="C54" i="2"/>
  <c r="C53" i="2"/>
  <c r="C52" i="2"/>
  <c r="B54" i="2"/>
  <c r="B53" i="2"/>
  <c r="B52" i="2"/>
  <c r="AM6" i="2"/>
  <c r="AL6" i="2"/>
  <c r="AK6" i="2"/>
  <c r="AJ6" i="2"/>
  <c r="AI6" i="2"/>
  <c r="AH6" i="2"/>
  <c r="AG6" i="2"/>
  <c r="AF6" i="2"/>
  <c r="AE6" i="2"/>
  <c r="AD6" i="2"/>
  <c r="AC6" i="2"/>
  <c r="AB6" i="2"/>
  <c r="AM5" i="2"/>
  <c r="AL5" i="2"/>
  <c r="AK5" i="2"/>
  <c r="AJ5" i="2"/>
  <c r="AI5" i="2"/>
  <c r="AH5" i="2"/>
  <c r="AG5" i="2"/>
  <c r="AF5" i="2"/>
  <c r="AE5" i="2"/>
  <c r="AD5" i="2"/>
  <c r="AC5" i="2"/>
  <c r="AB5" i="2"/>
  <c r="AN6" i="1"/>
  <c r="AM6" i="1"/>
  <c r="AL6" i="1"/>
  <c r="AK6" i="1"/>
  <c r="AJ6" i="1"/>
  <c r="AI6" i="1"/>
  <c r="AH6" i="1"/>
  <c r="AG6" i="1"/>
  <c r="AF6" i="1"/>
  <c r="AE6" i="1"/>
  <c r="AD6" i="1"/>
  <c r="AC6" i="1"/>
  <c r="X6" i="1"/>
  <c r="V6" i="1"/>
  <c r="T6" i="1"/>
  <c r="R6" i="1"/>
  <c r="P6" i="1"/>
  <c r="N6" i="1"/>
  <c r="L6" i="1"/>
  <c r="J6" i="1"/>
  <c r="H6" i="1"/>
  <c r="F6" i="1"/>
  <c r="D6" i="1"/>
  <c r="B6" i="1"/>
  <c r="AN5" i="1"/>
  <c r="AM5" i="1"/>
  <c r="AL5" i="1"/>
  <c r="AK5" i="1"/>
  <c r="AJ5" i="1"/>
  <c r="AI5" i="1"/>
  <c r="AH5" i="1"/>
  <c r="AG5" i="1"/>
  <c r="AF5" i="1"/>
  <c r="AE5" i="1"/>
  <c r="AD5" i="1"/>
  <c r="AC5" i="1"/>
  <c r="X5" i="1"/>
  <c r="V5" i="1"/>
  <c r="T5" i="1"/>
  <c r="R5" i="1"/>
  <c r="P5" i="1"/>
  <c r="N5" i="1"/>
  <c r="L5" i="1"/>
  <c r="J5" i="1"/>
  <c r="H5" i="1"/>
  <c r="F5" i="1"/>
  <c r="D5" i="1"/>
  <c r="B5" i="1"/>
  <c r="X36" i="2" l="1"/>
  <c r="X37" i="2"/>
  <c r="X38" i="2"/>
  <c r="X39" i="2"/>
  <c r="X40" i="2"/>
  <c r="X41" i="2"/>
  <c r="X42" i="2"/>
  <c r="X43" i="2"/>
  <c r="X44" i="2"/>
  <c r="X45" i="2"/>
  <c r="X46" i="2"/>
  <c r="X47" i="2"/>
  <c r="V36" i="2"/>
  <c r="V37" i="2"/>
  <c r="V38" i="2"/>
  <c r="V39" i="2"/>
  <c r="V40" i="2"/>
  <c r="V41" i="2"/>
  <c r="V42" i="2"/>
  <c r="V43" i="2"/>
  <c r="V44" i="2"/>
  <c r="V45" i="2"/>
  <c r="V46" i="2"/>
  <c r="V47" i="2"/>
  <c r="T36" i="2"/>
  <c r="T37" i="2"/>
  <c r="T38" i="2"/>
  <c r="T39" i="2"/>
  <c r="T40" i="2"/>
  <c r="T41" i="2"/>
  <c r="T42" i="2"/>
  <c r="T43" i="2"/>
  <c r="T44" i="2"/>
  <c r="T45" i="2"/>
  <c r="T46" i="2"/>
  <c r="T47" i="2"/>
  <c r="R36" i="2"/>
  <c r="R37" i="2"/>
  <c r="R38" i="2"/>
  <c r="R39" i="2"/>
  <c r="R40" i="2"/>
  <c r="R41" i="2"/>
  <c r="R42" i="2"/>
  <c r="R43" i="2"/>
  <c r="R44" i="2"/>
  <c r="R45" i="2"/>
  <c r="R46" i="2"/>
  <c r="R47" i="2"/>
  <c r="P36" i="2"/>
  <c r="P37" i="2"/>
  <c r="P38" i="2"/>
  <c r="P39" i="2"/>
  <c r="P40" i="2"/>
  <c r="P41" i="2"/>
  <c r="P42" i="2"/>
  <c r="P43" i="2"/>
  <c r="P44" i="2"/>
  <c r="P45" i="2"/>
  <c r="P46" i="2"/>
  <c r="P47" i="2"/>
  <c r="N36" i="2"/>
  <c r="N37" i="2"/>
  <c r="N38" i="2"/>
  <c r="N39" i="2"/>
  <c r="N40" i="2"/>
  <c r="N41" i="2"/>
  <c r="N42" i="2"/>
  <c r="N43" i="2"/>
  <c r="N44" i="2"/>
  <c r="N45" i="2"/>
  <c r="N46" i="2"/>
  <c r="N47" i="2"/>
  <c r="L36" i="2"/>
  <c r="L37" i="2"/>
  <c r="L38" i="2"/>
  <c r="L39" i="2"/>
  <c r="L40" i="2"/>
  <c r="L41" i="2"/>
  <c r="L42" i="2"/>
  <c r="L43" i="2"/>
  <c r="L44" i="2"/>
  <c r="L45" i="2"/>
  <c r="L46" i="2"/>
  <c r="L47" i="2"/>
  <c r="J36" i="2"/>
  <c r="J37" i="2"/>
  <c r="J38" i="2"/>
  <c r="J39" i="2"/>
  <c r="J40" i="2"/>
  <c r="J41" i="2"/>
  <c r="J42" i="2"/>
  <c r="J43" i="2"/>
  <c r="J44" i="2"/>
  <c r="J45" i="2"/>
  <c r="J46" i="2"/>
  <c r="J47" i="2"/>
  <c r="H36" i="2"/>
  <c r="H37" i="2"/>
  <c r="H38" i="2"/>
  <c r="H39" i="2"/>
  <c r="H40" i="2"/>
  <c r="H41" i="2"/>
  <c r="H42" i="2"/>
  <c r="H43" i="2"/>
  <c r="H44" i="2"/>
  <c r="H45" i="2"/>
  <c r="H46" i="2"/>
  <c r="H47" i="2"/>
  <c r="F36" i="2"/>
  <c r="F37" i="2"/>
  <c r="F38" i="2"/>
  <c r="F39" i="2"/>
  <c r="F40" i="2"/>
  <c r="F41" i="2"/>
  <c r="F42" i="2"/>
  <c r="F43" i="2"/>
  <c r="F44" i="2"/>
  <c r="F45" i="2"/>
  <c r="F46" i="2"/>
  <c r="F47" i="2"/>
  <c r="D36" i="2"/>
  <c r="D37" i="2"/>
  <c r="D38" i="2"/>
  <c r="D39" i="2"/>
  <c r="D40" i="2"/>
  <c r="D41" i="2"/>
  <c r="D42" i="2"/>
  <c r="D43" i="2"/>
  <c r="D44" i="2"/>
  <c r="D45" i="2"/>
  <c r="D46" i="2"/>
  <c r="D47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8" i="2"/>
  <c r="D21" i="2" l="1"/>
  <c r="B4" i="2"/>
  <c r="C35" i="2" s="1"/>
  <c r="X4" i="2"/>
  <c r="V4" i="2"/>
  <c r="T4" i="2"/>
  <c r="R4" i="2"/>
  <c r="P4" i="2"/>
  <c r="N4" i="2"/>
  <c r="L4" i="2"/>
  <c r="J4" i="2"/>
  <c r="H4" i="2"/>
  <c r="F4" i="2"/>
  <c r="D4" i="2"/>
  <c r="X35" i="2"/>
  <c r="Y35" i="2" s="1"/>
  <c r="V35" i="2"/>
  <c r="T35" i="2"/>
  <c r="U35" i="2" s="1"/>
  <c r="R35" i="2"/>
  <c r="P35" i="2"/>
  <c r="Q35" i="2" s="1"/>
  <c r="N35" i="2"/>
  <c r="L35" i="2"/>
  <c r="M35" i="2" s="1"/>
  <c r="J35" i="2"/>
  <c r="H35" i="2"/>
  <c r="I35" i="2" s="1"/>
  <c r="F35" i="2"/>
  <c r="D35" i="2"/>
  <c r="E35" i="2" s="1"/>
  <c r="X34" i="2"/>
  <c r="Y34" i="2" s="1"/>
  <c r="V34" i="2"/>
  <c r="T34" i="2"/>
  <c r="U34" i="2" s="1"/>
  <c r="R34" i="2"/>
  <c r="P34" i="2"/>
  <c r="Q34" i="2" s="1"/>
  <c r="N34" i="2"/>
  <c r="L34" i="2"/>
  <c r="M34" i="2" s="1"/>
  <c r="J34" i="2"/>
  <c r="H34" i="2"/>
  <c r="I34" i="2" s="1"/>
  <c r="F34" i="2"/>
  <c r="D34" i="2"/>
  <c r="E34" i="2" s="1"/>
  <c r="X33" i="2"/>
  <c r="V33" i="2"/>
  <c r="T33" i="2"/>
  <c r="U33" i="2" s="1"/>
  <c r="R33" i="2"/>
  <c r="P33" i="2"/>
  <c r="N33" i="2"/>
  <c r="L33" i="2"/>
  <c r="M33" i="2" s="1"/>
  <c r="J33" i="2"/>
  <c r="H33" i="2"/>
  <c r="F33" i="2"/>
  <c r="D33" i="2"/>
  <c r="X32" i="2"/>
  <c r="Y32" i="2" s="1"/>
  <c r="V32" i="2"/>
  <c r="W32" i="2" s="1"/>
  <c r="T32" i="2"/>
  <c r="U32" i="2" s="1"/>
  <c r="R32" i="2"/>
  <c r="P32" i="2"/>
  <c r="N32" i="2"/>
  <c r="L32" i="2"/>
  <c r="J32" i="2"/>
  <c r="H32" i="2"/>
  <c r="F32" i="2"/>
  <c r="D32" i="2"/>
  <c r="E32" i="2" s="1"/>
  <c r="C32" i="2"/>
  <c r="X31" i="2"/>
  <c r="V31" i="2"/>
  <c r="T31" i="2"/>
  <c r="R31" i="2"/>
  <c r="P31" i="2"/>
  <c r="N31" i="2"/>
  <c r="L31" i="2"/>
  <c r="J31" i="2"/>
  <c r="H31" i="2"/>
  <c r="F31" i="2"/>
  <c r="D31" i="2"/>
  <c r="C31" i="2"/>
  <c r="X30" i="2"/>
  <c r="V30" i="2"/>
  <c r="T30" i="2"/>
  <c r="R30" i="2"/>
  <c r="S30" i="2" s="1"/>
  <c r="P30" i="2"/>
  <c r="Q30" i="2" s="1"/>
  <c r="N30" i="2"/>
  <c r="O30" i="2" s="1"/>
  <c r="L30" i="2"/>
  <c r="M30" i="2" s="1"/>
  <c r="J30" i="2"/>
  <c r="H30" i="2"/>
  <c r="F30" i="2"/>
  <c r="D30" i="2"/>
  <c r="E30" i="2" s="1"/>
  <c r="C30" i="2"/>
  <c r="X29" i="2"/>
  <c r="Y29" i="2" s="1"/>
  <c r="V29" i="2"/>
  <c r="W29" i="2" s="1"/>
  <c r="T29" i="2"/>
  <c r="U29" i="2" s="1"/>
  <c r="R29" i="2"/>
  <c r="S29" i="2" s="1"/>
  <c r="P29" i="2"/>
  <c r="Q29" i="2" s="1"/>
  <c r="N29" i="2"/>
  <c r="O29" i="2" s="1"/>
  <c r="L29" i="2"/>
  <c r="M29" i="2" s="1"/>
  <c r="J29" i="2"/>
  <c r="K29" i="2" s="1"/>
  <c r="H29" i="2"/>
  <c r="I29" i="2" s="1"/>
  <c r="F29" i="2"/>
  <c r="G29" i="2" s="1"/>
  <c r="D29" i="2"/>
  <c r="E29" i="2" s="1"/>
  <c r="C29" i="2"/>
  <c r="X28" i="2"/>
  <c r="V28" i="2"/>
  <c r="T28" i="2"/>
  <c r="U28" i="2" s="1"/>
  <c r="R28" i="2"/>
  <c r="S28" i="2" s="1"/>
  <c r="P28" i="2"/>
  <c r="Q28" i="2" s="1"/>
  <c r="N28" i="2"/>
  <c r="O28" i="2" s="1"/>
  <c r="L28" i="2"/>
  <c r="M28" i="2" s="1"/>
  <c r="J28" i="2"/>
  <c r="H28" i="2"/>
  <c r="F28" i="2"/>
  <c r="D28" i="2"/>
  <c r="X27" i="2"/>
  <c r="V27" i="2"/>
  <c r="T27" i="2"/>
  <c r="U27" i="2" s="1"/>
  <c r="R27" i="2"/>
  <c r="P27" i="2"/>
  <c r="N27" i="2"/>
  <c r="L27" i="2"/>
  <c r="J27" i="2"/>
  <c r="H27" i="2"/>
  <c r="F27" i="2"/>
  <c r="D27" i="2"/>
  <c r="X26" i="2"/>
  <c r="V26" i="2"/>
  <c r="T26" i="2"/>
  <c r="U26" i="2" s="1"/>
  <c r="R26" i="2"/>
  <c r="P26" i="2"/>
  <c r="Q26" i="2" s="1"/>
  <c r="N26" i="2"/>
  <c r="L26" i="2"/>
  <c r="M26" i="2" s="1"/>
  <c r="J26" i="2"/>
  <c r="H26" i="2"/>
  <c r="F26" i="2"/>
  <c r="D26" i="2"/>
  <c r="X25" i="2"/>
  <c r="Y25" i="2" s="1"/>
  <c r="V25" i="2"/>
  <c r="W25" i="2" s="1"/>
  <c r="T25" i="2"/>
  <c r="R25" i="2"/>
  <c r="P25" i="2"/>
  <c r="N25" i="2"/>
  <c r="L25" i="2"/>
  <c r="J25" i="2"/>
  <c r="K25" i="2" s="1"/>
  <c r="H25" i="2"/>
  <c r="I25" i="2" s="1"/>
  <c r="F25" i="2"/>
  <c r="G25" i="2" s="1"/>
  <c r="D25" i="2"/>
  <c r="E25" i="2" s="1"/>
  <c r="C25" i="2"/>
  <c r="X24" i="2"/>
  <c r="Y24" i="2" s="1"/>
  <c r="V24" i="2"/>
  <c r="W24" i="2" s="1"/>
  <c r="T24" i="2"/>
  <c r="R24" i="2"/>
  <c r="P24" i="2"/>
  <c r="N24" i="2"/>
  <c r="L24" i="2"/>
  <c r="J24" i="2"/>
  <c r="H24" i="2"/>
  <c r="I24" i="2" s="1"/>
  <c r="F24" i="2"/>
  <c r="G24" i="2" s="1"/>
  <c r="D24" i="2"/>
  <c r="E24" i="2" s="1"/>
  <c r="C24" i="2"/>
  <c r="X23" i="2"/>
  <c r="V23" i="2"/>
  <c r="W23" i="2" s="1"/>
  <c r="T23" i="2"/>
  <c r="U23" i="2" s="1"/>
  <c r="R23" i="2"/>
  <c r="S23" i="2" s="1"/>
  <c r="P23" i="2"/>
  <c r="Q23" i="2" s="1"/>
  <c r="N23" i="2"/>
  <c r="O23" i="2" s="1"/>
  <c r="L23" i="2"/>
  <c r="M23" i="2" s="1"/>
  <c r="J23" i="2"/>
  <c r="K23" i="2" s="1"/>
  <c r="H23" i="2"/>
  <c r="I23" i="2" s="1"/>
  <c r="F23" i="2"/>
  <c r="D23" i="2"/>
  <c r="C23" i="2"/>
  <c r="X22" i="2"/>
  <c r="V22" i="2"/>
  <c r="T22" i="2"/>
  <c r="U22" i="2" s="1"/>
  <c r="R22" i="2"/>
  <c r="S22" i="2" s="1"/>
  <c r="P22" i="2"/>
  <c r="Q22" i="2" s="1"/>
  <c r="N22" i="2"/>
  <c r="O22" i="2" s="1"/>
  <c r="L22" i="2"/>
  <c r="M22" i="2" s="1"/>
  <c r="J22" i="2"/>
  <c r="H22" i="2"/>
  <c r="F22" i="2"/>
  <c r="D22" i="2"/>
  <c r="C22" i="2"/>
  <c r="X21" i="2"/>
  <c r="V21" i="2"/>
  <c r="T21" i="2"/>
  <c r="R21" i="2"/>
  <c r="S21" i="2" s="1"/>
  <c r="P21" i="2"/>
  <c r="Q21" i="2" s="1"/>
  <c r="N21" i="2"/>
  <c r="O21" i="2" s="1"/>
  <c r="L21" i="2"/>
  <c r="M21" i="2" s="1"/>
  <c r="J21" i="2"/>
  <c r="H21" i="2"/>
  <c r="F21" i="2"/>
  <c r="E21" i="2"/>
  <c r="C21" i="2"/>
  <c r="X20" i="2"/>
  <c r="Y20" i="2" s="1"/>
  <c r="V20" i="2"/>
  <c r="T20" i="2"/>
  <c r="R20" i="2"/>
  <c r="P20" i="2"/>
  <c r="N20" i="2"/>
  <c r="L20" i="2"/>
  <c r="J20" i="2"/>
  <c r="H20" i="2"/>
  <c r="I20" i="2" s="1"/>
  <c r="F20" i="2"/>
  <c r="G20" i="2" s="1"/>
  <c r="D20" i="2"/>
  <c r="E20" i="2" s="1"/>
  <c r="C20" i="2"/>
  <c r="X19" i="2"/>
  <c r="V19" i="2"/>
  <c r="T19" i="2"/>
  <c r="R19" i="2"/>
  <c r="P19" i="2"/>
  <c r="N19" i="2"/>
  <c r="L19" i="2"/>
  <c r="J19" i="2"/>
  <c r="H19" i="2"/>
  <c r="F19" i="2"/>
  <c r="D19" i="2"/>
  <c r="C19" i="2"/>
  <c r="X18" i="2"/>
  <c r="V18" i="2"/>
  <c r="T18" i="2"/>
  <c r="R18" i="2"/>
  <c r="S18" i="2" s="1"/>
  <c r="P18" i="2"/>
  <c r="Q18" i="2" s="1"/>
  <c r="N18" i="2"/>
  <c r="O18" i="2" s="1"/>
  <c r="L18" i="2"/>
  <c r="M18" i="2" s="1"/>
  <c r="J18" i="2"/>
  <c r="H18" i="2"/>
  <c r="F18" i="2"/>
  <c r="D18" i="2"/>
  <c r="C18" i="2"/>
  <c r="X17" i="2"/>
  <c r="V17" i="2"/>
  <c r="T17" i="2"/>
  <c r="R17" i="2"/>
  <c r="P17" i="2"/>
  <c r="N17" i="2"/>
  <c r="L17" i="2"/>
  <c r="J17" i="2"/>
  <c r="H17" i="2"/>
  <c r="F17" i="2"/>
  <c r="D17" i="2"/>
  <c r="C17" i="2"/>
  <c r="X16" i="2"/>
  <c r="V16" i="2"/>
  <c r="T16" i="2"/>
  <c r="R16" i="2"/>
  <c r="P16" i="2"/>
  <c r="N16" i="2"/>
  <c r="L16" i="2"/>
  <c r="J16" i="2"/>
  <c r="H16" i="2"/>
  <c r="F16" i="2"/>
  <c r="D16" i="2"/>
  <c r="C16" i="2"/>
  <c r="X15" i="2"/>
  <c r="V15" i="2"/>
  <c r="T15" i="2"/>
  <c r="R15" i="2"/>
  <c r="P15" i="2"/>
  <c r="N15" i="2"/>
  <c r="L15" i="2"/>
  <c r="J15" i="2"/>
  <c r="H15" i="2"/>
  <c r="F15" i="2"/>
  <c r="D15" i="2"/>
  <c r="C15" i="2"/>
  <c r="X14" i="2"/>
  <c r="V14" i="2"/>
  <c r="T14" i="2"/>
  <c r="R14" i="2"/>
  <c r="P14" i="2"/>
  <c r="N14" i="2"/>
  <c r="L14" i="2"/>
  <c r="J14" i="2"/>
  <c r="H14" i="2"/>
  <c r="F14" i="2"/>
  <c r="D14" i="2"/>
  <c r="C14" i="2"/>
  <c r="X13" i="2"/>
  <c r="Y13" i="2" s="1"/>
  <c r="V13" i="2"/>
  <c r="W13" i="2" s="1"/>
  <c r="T13" i="2"/>
  <c r="R13" i="2"/>
  <c r="P13" i="2"/>
  <c r="N13" i="2"/>
  <c r="L13" i="2"/>
  <c r="J13" i="2"/>
  <c r="K13" i="2" s="1"/>
  <c r="H13" i="2"/>
  <c r="I13" i="2" s="1"/>
  <c r="F13" i="2"/>
  <c r="G13" i="2" s="1"/>
  <c r="D13" i="2"/>
  <c r="E13" i="2" s="1"/>
  <c r="C13" i="2"/>
  <c r="X12" i="2"/>
  <c r="V12" i="2"/>
  <c r="T12" i="2"/>
  <c r="R12" i="2"/>
  <c r="P12" i="2"/>
  <c r="N12" i="2"/>
  <c r="L12" i="2"/>
  <c r="J12" i="2"/>
  <c r="H12" i="2"/>
  <c r="F12" i="2"/>
  <c r="D12" i="2"/>
  <c r="C12" i="2"/>
  <c r="X11" i="2"/>
  <c r="Y11" i="2" s="1"/>
  <c r="V11" i="2"/>
  <c r="W11" i="2" s="1"/>
  <c r="T11" i="2"/>
  <c r="U11" i="2" s="1"/>
  <c r="R11" i="2"/>
  <c r="S11" i="2" s="1"/>
  <c r="P11" i="2"/>
  <c r="Q11" i="2" s="1"/>
  <c r="N11" i="2"/>
  <c r="O11" i="2" s="1"/>
  <c r="L11" i="2"/>
  <c r="M11" i="2" s="1"/>
  <c r="J11" i="2"/>
  <c r="K11" i="2" s="1"/>
  <c r="H11" i="2"/>
  <c r="I11" i="2" s="1"/>
  <c r="F11" i="2"/>
  <c r="G11" i="2" s="1"/>
  <c r="D11" i="2"/>
  <c r="E11" i="2" s="1"/>
  <c r="C11" i="2"/>
  <c r="X10" i="2"/>
  <c r="V10" i="2"/>
  <c r="T10" i="2"/>
  <c r="R10" i="2"/>
  <c r="P10" i="2"/>
  <c r="N10" i="2"/>
  <c r="L10" i="2"/>
  <c r="J10" i="2"/>
  <c r="H10" i="2"/>
  <c r="F10" i="2"/>
  <c r="D10" i="2"/>
  <c r="C10" i="2"/>
  <c r="X9" i="2"/>
  <c r="Y9" i="2" s="1"/>
  <c r="V9" i="2"/>
  <c r="T9" i="2"/>
  <c r="R9" i="2"/>
  <c r="P9" i="2"/>
  <c r="N9" i="2"/>
  <c r="L9" i="2"/>
  <c r="J9" i="2"/>
  <c r="K9" i="2" s="1"/>
  <c r="H9" i="2"/>
  <c r="I9" i="2" s="1"/>
  <c r="F9" i="2"/>
  <c r="G9" i="2" s="1"/>
  <c r="D9" i="2"/>
  <c r="E9" i="2" s="1"/>
  <c r="C9" i="2"/>
  <c r="X8" i="2"/>
  <c r="Y8" i="2" s="1"/>
  <c r="V8" i="2"/>
  <c r="W8" i="2" s="1"/>
  <c r="T8" i="2"/>
  <c r="R8" i="2"/>
  <c r="P8" i="2"/>
  <c r="N8" i="2"/>
  <c r="L8" i="2"/>
  <c r="J8" i="2"/>
  <c r="H8" i="2"/>
  <c r="I8" i="2" s="1"/>
  <c r="F8" i="2"/>
  <c r="G8" i="2" s="1"/>
  <c r="D8" i="2"/>
  <c r="E8" i="2" s="1"/>
  <c r="C8" i="2"/>
  <c r="X7" i="2"/>
  <c r="Y7" i="2" s="1"/>
  <c r="V7" i="2"/>
  <c r="W7" i="2" s="1"/>
  <c r="T7" i="2"/>
  <c r="U7" i="2" s="1"/>
  <c r="R7" i="2"/>
  <c r="S7" i="2" s="1"/>
  <c r="P7" i="2"/>
  <c r="Q7" i="2" s="1"/>
  <c r="N7" i="2"/>
  <c r="O7" i="2" s="1"/>
  <c r="L7" i="2"/>
  <c r="M7" i="2" s="1"/>
  <c r="J7" i="2"/>
  <c r="K7" i="2" s="1"/>
  <c r="H7" i="2"/>
  <c r="I7" i="2" s="1"/>
  <c r="F7" i="2"/>
  <c r="G7" i="2" s="1"/>
  <c r="D7" i="2"/>
  <c r="E7" i="2" s="1"/>
  <c r="B7" i="2"/>
  <c r="C7" i="2" s="1"/>
  <c r="X6" i="2"/>
  <c r="Y6" i="2" s="1"/>
  <c r="V6" i="2"/>
  <c r="W6" i="2" s="1"/>
  <c r="T6" i="2"/>
  <c r="U6" i="2" s="1"/>
  <c r="R6" i="2"/>
  <c r="S6" i="2" s="1"/>
  <c r="P6" i="2"/>
  <c r="Q6" i="2" s="1"/>
  <c r="N6" i="2"/>
  <c r="O6" i="2" s="1"/>
  <c r="L6" i="2"/>
  <c r="M6" i="2" s="1"/>
  <c r="J6" i="2"/>
  <c r="K6" i="2" s="1"/>
  <c r="H6" i="2"/>
  <c r="I6" i="2" s="1"/>
  <c r="F6" i="2"/>
  <c r="G6" i="2" s="1"/>
  <c r="D6" i="2"/>
  <c r="E6" i="2" s="1"/>
  <c r="B6" i="2"/>
  <c r="C6" i="2" s="1"/>
  <c r="X5" i="2"/>
  <c r="Y5" i="2" s="1"/>
  <c r="V5" i="2"/>
  <c r="W5" i="2" s="1"/>
  <c r="T5" i="2"/>
  <c r="U5" i="2" s="1"/>
  <c r="R5" i="2"/>
  <c r="S5" i="2" s="1"/>
  <c r="P5" i="2"/>
  <c r="Q5" i="2" s="1"/>
  <c r="N5" i="2"/>
  <c r="O5" i="2" s="1"/>
  <c r="L5" i="2"/>
  <c r="M5" i="2" s="1"/>
  <c r="J5" i="2"/>
  <c r="K5" i="2" s="1"/>
  <c r="H5" i="2"/>
  <c r="I5" i="2" s="1"/>
  <c r="F5" i="2"/>
  <c r="G5" i="2" s="1"/>
  <c r="D5" i="2"/>
  <c r="E5" i="2" s="1"/>
  <c r="B5" i="2"/>
  <c r="C5" i="2" s="1"/>
  <c r="Y4" i="2"/>
  <c r="W4" i="2"/>
  <c r="U4" i="2"/>
  <c r="S4" i="2"/>
  <c r="Q4" i="2"/>
  <c r="O4" i="2"/>
  <c r="M4" i="2"/>
  <c r="K4" i="2"/>
  <c r="I4" i="2"/>
  <c r="G4" i="2"/>
  <c r="E4" i="2"/>
  <c r="C4" i="2"/>
  <c r="U13" i="2" l="1"/>
  <c r="M27" i="2"/>
  <c r="Q27" i="2"/>
  <c r="G31" i="2"/>
  <c r="K31" i="2"/>
  <c r="O31" i="2"/>
  <c r="S31" i="2"/>
  <c r="W31" i="2"/>
  <c r="E31" i="2"/>
  <c r="I31" i="2"/>
  <c r="M31" i="2"/>
  <c r="Q31" i="2"/>
  <c r="U31" i="2"/>
  <c r="Y31" i="2"/>
  <c r="Y30" i="2"/>
  <c r="M13" i="2"/>
  <c r="Q13" i="2"/>
  <c r="M15" i="2"/>
  <c r="Q15" i="2"/>
  <c r="E19" i="2"/>
  <c r="I19" i="2"/>
  <c r="M19" i="2"/>
  <c r="Q19" i="2"/>
  <c r="G30" i="2"/>
  <c r="K30" i="2"/>
  <c r="W30" i="2"/>
  <c r="O13" i="2"/>
  <c r="S13" i="2"/>
  <c r="O15" i="2"/>
  <c r="G19" i="2"/>
  <c r="K19" i="2"/>
  <c r="O19" i="2"/>
  <c r="S19" i="2"/>
  <c r="I30" i="2"/>
  <c r="U30" i="2"/>
  <c r="M20" i="2"/>
  <c r="Q20" i="2"/>
  <c r="U20" i="2"/>
  <c r="E22" i="2"/>
  <c r="I22" i="2"/>
  <c r="Y22" i="2"/>
  <c r="E23" i="2"/>
  <c r="Y23" i="2"/>
  <c r="K28" i="2"/>
  <c r="K20" i="2"/>
  <c r="O20" i="2"/>
  <c r="S20" i="2"/>
  <c r="W20" i="2"/>
  <c r="G22" i="2"/>
  <c r="W22" i="2"/>
  <c r="G23" i="2"/>
  <c r="E10" i="2"/>
  <c r="M10" i="2"/>
  <c r="Y10" i="2"/>
  <c r="E12" i="2"/>
  <c r="I12" i="2"/>
  <c r="U12" i="2"/>
  <c r="Y12" i="2"/>
  <c r="E14" i="2"/>
  <c r="Y14" i="2"/>
  <c r="E16" i="2"/>
  <c r="M16" i="2"/>
  <c r="Q16" i="2"/>
  <c r="Y16" i="2"/>
  <c r="I17" i="2"/>
  <c r="U17" i="2"/>
  <c r="G10" i="2"/>
  <c r="K10" i="2"/>
  <c r="O10" i="2"/>
  <c r="G12" i="2"/>
  <c r="O12" i="2"/>
  <c r="S12" i="2"/>
  <c r="W12" i="2"/>
  <c r="G16" i="2"/>
  <c r="K16" i="2"/>
  <c r="O16" i="2"/>
  <c r="S16" i="2"/>
  <c r="W16" i="2"/>
  <c r="G17" i="2"/>
  <c r="K26" i="2"/>
  <c r="O26" i="2"/>
  <c r="S26" i="2"/>
  <c r="C27" i="2"/>
  <c r="K27" i="2"/>
  <c r="O27" i="2"/>
  <c r="S27" i="2"/>
  <c r="K33" i="2"/>
  <c r="C34" i="2"/>
  <c r="G34" i="2"/>
  <c r="K34" i="2"/>
  <c r="O34" i="2"/>
  <c r="S34" i="2"/>
  <c r="W34" i="2"/>
  <c r="K35" i="2"/>
  <c r="O35" i="2"/>
  <c r="S35" i="2"/>
  <c r="W35" i="2"/>
  <c r="W14" i="2"/>
  <c r="W17" i="2"/>
  <c r="G18" i="2"/>
  <c r="K18" i="2"/>
  <c r="W18" i="2"/>
  <c r="O25" i="2"/>
  <c r="S25" i="2"/>
  <c r="I27" i="2"/>
  <c r="Y17" i="2"/>
  <c r="E18" i="2"/>
  <c r="I18" i="2"/>
  <c r="U18" i="2"/>
  <c r="Y18" i="2"/>
  <c r="M25" i="2"/>
  <c r="Q25" i="2"/>
  <c r="U25" i="2"/>
  <c r="G27" i="2"/>
  <c r="G35" i="2"/>
  <c r="K8" i="2"/>
  <c r="K12" i="2"/>
  <c r="K22" i="2"/>
  <c r="O32" i="2"/>
  <c r="S32" i="2"/>
  <c r="Q33" i="2"/>
  <c r="U40" i="2"/>
  <c r="Q39" i="2"/>
  <c r="Q43" i="2"/>
  <c r="Q47" i="2"/>
  <c r="O38" i="2"/>
  <c r="O42" i="2"/>
  <c r="O46" i="2"/>
  <c r="M37" i="2"/>
  <c r="M41" i="2"/>
  <c r="M45" i="2"/>
  <c r="K36" i="2"/>
  <c r="K40" i="2"/>
  <c r="K44" i="2"/>
  <c r="W40" i="2"/>
  <c r="Q36" i="2"/>
  <c r="Q40" i="2"/>
  <c r="Q44" i="2"/>
  <c r="O39" i="2"/>
  <c r="O43" i="2"/>
  <c r="O47" i="2"/>
  <c r="M38" i="2"/>
  <c r="M42" i="2"/>
  <c r="M46" i="2"/>
  <c r="K37" i="2"/>
  <c r="K41" i="2"/>
  <c r="K45" i="2"/>
  <c r="I36" i="2"/>
  <c r="I40" i="2"/>
  <c r="I44" i="2"/>
  <c r="Y38" i="2"/>
  <c r="Y44" i="2"/>
  <c r="W37" i="2"/>
  <c r="W41" i="2"/>
  <c r="W45" i="2"/>
  <c r="U36" i="2"/>
  <c r="U42" i="2"/>
  <c r="U46" i="2"/>
  <c r="S37" i="2"/>
  <c r="S41" i="2"/>
  <c r="S45" i="2"/>
  <c r="G37" i="2"/>
  <c r="G41" i="2"/>
  <c r="G47" i="2"/>
  <c r="E38" i="2"/>
  <c r="E42" i="2"/>
  <c r="E46" i="2"/>
  <c r="C45" i="2"/>
  <c r="Y39" i="2"/>
  <c r="Y43" i="2"/>
  <c r="Y47" i="2"/>
  <c r="W38" i="2"/>
  <c r="W44" i="2"/>
  <c r="U37" i="2"/>
  <c r="U41" i="2"/>
  <c r="U45" i="2"/>
  <c r="S36" i="2"/>
  <c r="S42" i="2"/>
  <c r="S46" i="2"/>
  <c r="I37" i="2"/>
  <c r="I41" i="2"/>
  <c r="I43" i="2"/>
  <c r="I47" i="2"/>
  <c r="G38" i="2"/>
  <c r="G42" i="2"/>
  <c r="G46" i="2"/>
  <c r="E37" i="2"/>
  <c r="E41" i="2"/>
  <c r="E45" i="2"/>
  <c r="E47" i="2"/>
  <c r="C36" i="2"/>
  <c r="C40" i="2"/>
  <c r="C44" i="2"/>
  <c r="C39" i="2"/>
  <c r="C43" i="2"/>
  <c r="M12" i="2"/>
  <c r="Q12" i="2"/>
  <c r="I14" i="2"/>
  <c r="I16" i="2"/>
  <c r="E17" i="2"/>
  <c r="I32" i="2"/>
  <c r="M32" i="2"/>
  <c r="Q32" i="2"/>
  <c r="O33" i="2"/>
  <c r="S33" i="2"/>
  <c r="Y40" i="2"/>
  <c r="Q37" i="2"/>
  <c r="Q41" i="2"/>
  <c r="Q45" i="2"/>
  <c r="O36" i="2"/>
  <c r="O40" i="2"/>
  <c r="O44" i="2"/>
  <c r="M39" i="2"/>
  <c r="M43" i="2"/>
  <c r="M47" i="2"/>
  <c r="K38" i="2"/>
  <c r="K42" i="2"/>
  <c r="K46" i="2"/>
  <c r="S40" i="2"/>
  <c r="Q38" i="2"/>
  <c r="Q42" i="2"/>
  <c r="Q46" i="2"/>
  <c r="O37" i="2"/>
  <c r="O41" i="2"/>
  <c r="O45" i="2"/>
  <c r="M36" i="2"/>
  <c r="M40" i="2"/>
  <c r="M44" i="2"/>
  <c r="K39" i="2"/>
  <c r="K43" i="2"/>
  <c r="K47" i="2"/>
  <c r="I38" i="2"/>
  <c r="I42" i="2"/>
  <c r="I46" i="2"/>
  <c r="Y36" i="2"/>
  <c r="Y42" i="2"/>
  <c r="Y46" i="2"/>
  <c r="W39" i="2"/>
  <c r="W43" i="2"/>
  <c r="W47" i="2"/>
  <c r="U38" i="2"/>
  <c r="U44" i="2"/>
  <c r="S39" i="2"/>
  <c r="S43" i="2"/>
  <c r="S47" i="2"/>
  <c r="G39" i="2"/>
  <c r="G43" i="2"/>
  <c r="G45" i="2"/>
  <c r="E36" i="2"/>
  <c r="E40" i="2"/>
  <c r="E44" i="2"/>
  <c r="Y37" i="2"/>
  <c r="Y41" i="2"/>
  <c r="Y45" i="2"/>
  <c r="W36" i="2"/>
  <c r="W42" i="2"/>
  <c r="W46" i="2"/>
  <c r="U39" i="2"/>
  <c r="U43" i="2"/>
  <c r="U47" i="2"/>
  <c r="S38" i="2"/>
  <c r="S44" i="2"/>
  <c r="I39" i="2"/>
  <c r="I45" i="2"/>
  <c r="G36" i="2"/>
  <c r="G40" i="2"/>
  <c r="G44" i="2"/>
  <c r="E39" i="2"/>
  <c r="E43" i="2"/>
  <c r="C38" i="2"/>
  <c r="C42" i="2"/>
  <c r="C46" i="2"/>
  <c r="C37" i="2"/>
  <c r="C41" i="2"/>
  <c r="C47" i="2"/>
  <c r="I10" i="2"/>
  <c r="M14" i="2"/>
  <c r="Q14" i="2"/>
  <c r="U14" i="2"/>
  <c r="U21" i="2"/>
  <c r="I26" i="2"/>
  <c r="Y27" i="2"/>
  <c r="W10" i="2"/>
  <c r="G14" i="2"/>
  <c r="K14" i="2"/>
  <c r="O14" i="2"/>
  <c r="S14" i="2"/>
  <c r="K21" i="2"/>
  <c r="W26" i="2"/>
  <c r="W27" i="2"/>
  <c r="G32" i="2"/>
  <c r="K32" i="2"/>
  <c r="M17" i="2"/>
  <c r="M24" i="2"/>
  <c r="Q24" i="2"/>
  <c r="U24" i="2"/>
  <c r="E26" i="2"/>
  <c r="Y26" i="2"/>
  <c r="E28" i="2"/>
  <c r="I28" i="2"/>
  <c r="Y28" i="2"/>
  <c r="E33" i="2"/>
  <c r="I33" i="2"/>
  <c r="Y33" i="2"/>
  <c r="E15" i="2"/>
  <c r="U15" i="2"/>
  <c r="Y15" i="2"/>
  <c r="U16" i="2"/>
  <c r="Q17" i="2"/>
  <c r="I57" i="2"/>
  <c r="G15" i="2"/>
  <c r="S15" i="2"/>
  <c r="K17" i="2"/>
  <c r="O17" i="2"/>
  <c r="S17" i="2"/>
  <c r="K24" i="2"/>
  <c r="O24" i="2"/>
  <c r="S24" i="2"/>
  <c r="C26" i="2"/>
  <c r="G26" i="2"/>
  <c r="C28" i="2"/>
  <c r="G28" i="2"/>
  <c r="W28" i="2"/>
  <c r="C33" i="2"/>
  <c r="G33" i="2"/>
  <c r="W33" i="2"/>
  <c r="U19" i="2"/>
  <c r="Y19" i="2"/>
  <c r="I21" i="2"/>
  <c r="Y21" i="2"/>
  <c r="M8" i="2"/>
  <c r="O8" i="2"/>
  <c r="Q8" i="2"/>
  <c r="S8" i="2"/>
  <c r="U8" i="2"/>
  <c r="M9" i="2"/>
  <c r="O9" i="2"/>
  <c r="Q9" i="2"/>
  <c r="S9" i="2"/>
  <c r="U9" i="2"/>
  <c r="W9" i="2"/>
  <c r="Q10" i="2"/>
  <c r="S10" i="2"/>
  <c r="U10" i="2"/>
  <c r="W19" i="2"/>
  <c r="G21" i="2"/>
  <c r="W21" i="2"/>
  <c r="C57" i="2"/>
  <c r="K57" i="2"/>
  <c r="M57" i="2"/>
  <c r="B57" i="2"/>
  <c r="G57" i="2"/>
  <c r="H57" i="2"/>
  <c r="I15" i="2"/>
  <c r="K15" i="2"/>
  <c r="W15" i="2"/>
  <c r="E57" i="2"/>
  <c r="F57" i="2"/>
  <c r="E27" i="2"/>
  <c r="D57" i="2"/>
  <c r="J57" i="2"/>
  <c r="L57" i="2" l="1"/>
</calcChain>
</file>

<file path=xl/sharedStrings.xml><?xml version="1.0" encoding="utf-8"?>
<sst xmlns="http://schemas.openxmlformats.org/spreadsheetml/2006/main" count="1025" uniqueCount="75">
  <si>
    <t>卸売市場情報</t>
  </si>
  <si>
    <t>市場年報／月報</t>
  </si>
  <si>
    <t>(単位：数量=kg、単価=円/kg)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</si>
  <si>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</si>
  <si>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</si>
  <si>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</si>
  <si>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</si>
  <si>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</si>
  <si>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</si>
  <si>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</si>
  <si>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</si>
  <si>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</si>
  <si>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</si>
  <si>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</si>
  <si>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</si>
  <si>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産地</t>
  </si>
  <si>
    <t>数量</t>
  </si>
  <si>
    <t>構成比</t>
  </si>
  <si>
    <t>総計</t>
  </si>
  <si>
    <t>北海道</t>
  </si>
  <si>
    <t>青森</t>
  </si>
  <si>
    <t>岩手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</si>
  <si>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</si>
  <si>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</si>
  <si>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</si>
  <si>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</si>
  <si>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</si>
  <si>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</si>
  <si>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</si>
  <si>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</si>
  <si>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</si>
  <si>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</si>
  <si>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長野</t>
  </si>
  <si>
    <t>静岡</t>
  </si>
  <si>
    <t>愛知</t>
  </si>
  <si>
    <t>香川</t>
  </si>
  <si>
    <t>長崎</t>
  </si>
  <si>
    <t>熊本</t>
  </si>
  <si>
    <t>宮崎</t>
  </si>
  <si>
    <t>鹿児島</t>
  </si>
  <si>
    <t>中国</t>
  </si>
  <si>
    <t>1月</t>
    <rPh sb="1" eb="2">
      <t>ガツ</t>
    </rPh>
    <phoneticPr fontId="2"/>
  </si>
  <si>
    <t>2月</t>
    <rPh sb="1" eb="2">
      <t>ガツ</t>
    </rPh>
    <phoneticPr fontId="2"/>
  </si>
  <si>
    <t>徳島</t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</si>
  <si>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</si>
  <si>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</si>
  <si>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</si>
  <si>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</si>
  <si>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</si>
  <si>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その他</t>
    <rPh sb="2" eb="3">
      <t>タ</t>
    </rPh>
    <phoneticPr fontId="2"/>
  </si>
  <si>
    <t>価格</t>
    <rPh sb="0" eb="2">
      <t>カカク</t>
    </rPh>
    <phoneticPr fontId="2"/>
  </si>
  <si>
    <t>岐阜</t>
  </si>
  <si>
    <t>（単位：ｋｇ・円）</t>
  </si>
  <si>
    <t>1月</t>
    <rPh sb="1" eb="2">
      <t>ガツ</t>
    </rPh>
    <phoneticPr fontId="4"/>
  </si>
  <si>
    <t>合計</t>
  </si>
  <si>
    <t>-</t>
  </si>
  <si>
    <t>高知</t>
  </si>
  <si>
    <t>沖繩</t>
  </si>
  <si>
    <t>米国</t>
  </si>
  <si>
    <t>その他外国</t>
  </si>
  <si>
    <t>単価</t>
    <rPh sb="0" eb="2">
      <t>タンカ</t>
    </rPh>
    <phoneticPr fontId="4"/>
  </si>
  <si>
    <t>国内合計</t>
    <rPh sb="0" eb="2">
      <t>コクナイ</t>
    </rPh>
    <phoneticPr fontId="4"/>
  </si>
  <si>
    <t>国外合計</t>
    <rPh sb="0" eb="2">
      <t>コクガイ</t>
    </rPh>
    <phoneticPr fontId="4"/>
  </si>
  <si>
    <t>山梨</t>
  </si>
  <si>
    <t>石川</t>
  </si>
  <si>
    <t>広島</t>
  </si>
  <si>
    <t>愛媛</t>
  </si>
  <si>
    <t>佐賀</t>
  </si>
  <si>
    <t>福井</t>
  </si>
  <si>
    <t>大阪</t>
  </si>
  <si>
    <t>兵庫</t>
  </si>
  <si>
    <t>検索結果／産地別取扱実績（かんしょ）</t>
  </si>
  <si>
    <t>京都</t>
  </si>
  <si>
    <t>検索結果／産地別取扱実績（かんしょ）</t>
    <phoneticPr fontId="2"/>
  </si>
  <si>
    <t>2009年 東京都中央市場計 かんしょ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</si>
</sst>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0" fillId="0" borderId="0" xfId="1" applyFont="1">
      <alignment vertical="center"/>
    </xf>
    <xf numFmtId="0" fontId="1" fillId="0" borderId="0" xfId="0" applyFont="1" applyAlignment="1">
      <alignment vertical="center"/>
    </xf>
    <xf numFmtId="38" fontId="0" fillId="2" borderId="0" xfId="1" applyFont="1" applyFill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vertical="center"/>
    </xf>
    <xf numFmtId="38" fontId="1" fillId="0" borderId="9" xfId="0" applyNumberFormat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38" fontId="1" fillId="0" borderId="12" xfId="0" applyNumberFormat="1" applyFont="1" applyBorder="1" applyAlignment="1">
      <alignment vertical="center"/>
    </xf>
    <xf numFmtId="38" fontId="1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FF9999"/>
      <color rgb="FFCCFFFF"/>
      <color rgb="FFFFCCFF"/>
      <color rgb="FFCCFFCC"/>
      <color rgb="FFFFFF99"/>
      <color rgb="FFFFCC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ja-JP" altLang="en-US" sz="1200" b="0"/>
              <a:t>平成</a:t>
            </a:r>
            <a:r>
              <a:rPr lang="en-US" altLang="ja-JP" sz="1200" b="0"/>
              <a:t>21</a:t>
            </a:r>
            <a:r>
              <a:rPr lang="ja-JP" altLang="en-US" sz="1200" b="0"/>
              <a:t>年　　かんしょの月別入荷実績</a:t>
            </a:r>
            <a:endParaRPr lang="en-US" altLang="ja-JP" sz="1200" b="0"/>
          </a:p>
          <a:p>
            <a:pPr>
              <a:defRPr sz="1100" b="0"/>
            </a:pPr>
            <a:r>
              <a:rPr lang="ja-JP" altLang="en-US" sz="1200" b="0"/>
              <a:t>（東京都中央卸売市場計）</a:t>
            </a:r>
          </a:p>
        </c:rich>
      </c:tx>
      <c:layout>
        <c:manualLayout>
          <c:xMode val="edge"/>
          <c:yMode val="edge"/>
          <c:x val="0.34137330022011309"/>
          <c:y val="7.360443580916022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578077800246314E-2"/>
          <c:y val="9.5452142536898682E-2"/>
          <c:w val="0.86945458758958505"/>
          <c:h val="0.85104380095502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H21tokyo_shiitake_v01!#REF!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ja-JP"/>
                      <a:t>(62)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ja-JP"/>
                      <a:t>(59)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56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61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63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55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9765677416621972E-17"/>
                  <c:y val="-2.272443217325107E-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r>
                      <a:rPr lang="en-US" altLang="en-US"/>
                      <a:t>(</a:t>
                    </a:r>
                    <a:r>
                      <a:rPr lang="en-US" altLang="ja-JP"/>
                      <a:t>26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2.88600288600288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45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5.772005772005772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5.772005772005772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65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61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ja-JP" altLang="en-US"/>
                      <a:t>千葉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60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H21tokyo_sweetpotato_v01!$B$52:$M$52</c:f>
              <c:numCache>
                <c:formatCode>#,##0_);[Red]\(#,##0\)</c:formatCode>
                <c:ptCount val="12"/>
                <c:pt idx="0">
                  <c:v>2033.5419999999999</c:v>
                </c:pt>
                <c:pt idx="1">
                  <c:v>1897.7729999999999</c:v>
                </c:pt>
                <c:pt idx="2">
                  <c:v>1656.5070000000001</c:v>
                </c:pt>
                <c:pt idx="3">
                  <c:v>1383.3150000000001</c:v>
                </c:pt>
                <c:pt idx="4">
                  <c:v>1024.258</c:v>
                </c:pt>
                <c:pt idx="5">
                  <c:v>850.59100000000001</c:v>
                </c:pt>
                <c:pt idx="6">
                  <c:v>329.45100000000002</c:v>
                </c:pt>
                <c:pt idx="7">
                  <c:v>972.10299999999995</c:v>
                </c:pt>
                <c:pt idx="8">
                  <c:v>2398.4670000000001</c:v>
                </c:pt>
                <c:pt idx="9">
                  <c:v>2385.2829999999999</c:v>
                </c:pt>
                <c:pt idx="10">
                  <c:v>2127.1469999999999</c:v>
                </c:pt>
                <c:pt idx="11">
                  <c:v>2121.5169999999998</c:v>
                </c:pt>
              </c:numCache>
            </c:numRef>
          </c:val>
        </c:ser>
        <c:ser>
          <c:idx val="1"/>
          <c:order val="1"/>
          <c:tx>
            <c:strRef>
              <c:f>H21tokyo_shiitake_v01!#REF!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CFFFF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ja-JP"/>
                      <a:t>(26)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88600288600288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ja-JP"/>
                      <a:t>(31)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272443217325107E-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34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29991850040749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ja-JP"/>
                      <a:t>(29)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88600288600288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ja-JP"/>
                      <a:t>(27)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ja-JP" altLang="en-US"/>
                      <a:t>香川</a:t>
                    </a:r>
                    <a:r>
                      <a:rPr lang="en-US" altLang="en-US"/>
                      <a:t>(</a:t>
                    </a:r>
                    <a:r>
                      <a:rPr lang="en-US" altLang="ja-JP"/>
                      <a:t>17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05818883391335E-16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25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299918500407497E-3"/>
                  <c:y val="-3.463203463203463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23)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25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05818883391335E-16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28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4.617604617604617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H21tokyo_sweetpotato_v01!$B$53:$M$53</c:f>
              <c:numCache>
                <c:formatCode>#,##0_);[Red]\(#,##0\)</c:formatCode>
                <c:ptCount val="12"/>
                <c:pt idx="0">
                  <c:v>863.58500000000004</c:v>
                </c:pt>
                <c:pt idx="1">
                  <c:v>991.54700000000003</c:v>
                </c:pt>
                <c:pt idx="2">
                  <c:v>1004.774</c:v>
                </c:pt>
                <c:pt idx="3">
                  <c:v>650.95299999999997</c:v>
                </c:pt>
                <c:pt idx="4">
                  <c:v>450.185</c:v>
                </c:pt>
                <c:pt idx="5">
                  <c:v>403.42599999999999</c:v>
                </c:pt>
                <c:pt idx="6">
                  <c:v>222.99700000000001</c:v>
                </c:pt>
                <c:pt idx="7">
                  <c:v>541.31899999999996</c:v>
                </c:pt>
                <c:pt idx="8">
                  <c:v>849.41600000000005</c:v>
                </c:pt>
                <c:pt idx="9">
                  <c:v>918.13800000000003</c:v>
                </c:pt>
                <c:pt idx="10">
                  <c:v>981.80399999999997</c:v>
                </c:pt>
                <c:pt idx="11">
                  <c:v>919.07399999999996</c:v>
                </c:pt>
              </c:numCache>
            </c:numRef>
          </c:val>
        </c:ser>
        <c:ser>
          <c:idx val="2"/>
          <c:order val="2"/>
          <c:tx>
            <c:strRef>
              <c:f>H21tokyo_sweetpotato_v01!$A$54</c:f>
              <c:strCache>
                <c:ptCount val="1"/>
                <c:pt idx="0">
                  <c:v>3位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CCFF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(7)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en-US"/>
                      <a:t>(</a:t>
                    </a:r>
                    <a:r>
                      <a:rPr lang="en-US" altLang="ja-JP"/>
                      <a:t>7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299918500407497E-3"/>
                  <c:y val="-2.88600288600288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ja-JP" altLang="en-US"/>
                      <a:t>沖縄</a:t>
                    </a:r>
                    <a:r>
                      <a:rPr lang="en-US" altLang="en-US"/>
                      <a:t>(1</a:t>
                    </a:r>
                    <a:r>
                      <a:rPr lang="en-US" altLang="ja-JP"/>
                      <a:t>4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ja-JP" altLang="en-US"/>
                      <a:t>高知</a:t>
                    </a:r>
                    <a:r>
                      <a:rPr lang="en-US" altLang="ja-JP"/>
                      <a:t>(13)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ja-JP" altLang="en-US"/>
                      <a:t>静岡</a:t>
                    </a:r>
                    <a:r>
                      <a:rPr lang="en-US" altLang="ja-JP"/>
                      <a:t>(16)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(11)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en-US"/>
                      <a:t>(</a:t>
                    </a:r>
                    <a:r>
                      <a:rPr lang="en-US" altLang="ja-JP"/>
                      <a:t>6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(6)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徳島</a:t>
                    </a:r>
                    <a:r>
                      <a:rPr lang="en-US" altLang="ja-JP"/>
                      <a:t>(10)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H21tokyo_sweetpotato_v01!$B$54:$M$54</c:f>
              <c:numCache>
                <c:formatCode>#,##0_);[Red]\(#,##0\)</c:formatCode>
                <c:ptCount val="12"/>
                <c:pt idx="0">
                  <c:v>275.18599999999998</c:v>
                </c:pt>
                <c:pt idx="1">
                  <c:v>230.58799999999999</c:v>
                </c:pt>
                <c:pt idx="2">
                  <c:v>218.62100000000001</c:v>
                </c:pt>
                <c:pt idx="3">
                  <c:v>176.17400000000001</c:v>
                </c:pt>
                <c:pt idx="5">
                  <c:v>191.899</c:v>
                </c:pt>
                <c:pt idx="6">
                  <c:v>205.41800000000001</c:v>
                </c:pt>
                <c:pt idx="7">
                  <c:v>242.33699999999999</c:v>
                </c:pt>
                <c:pt idx="8">
                  <c:v>277.02999999999997</c:v>
                </c:pt>
                <c:pt idx="9">
                  <c:v>205.87100000000001</c:v>
                </c:pt>
                <c:pt idx="10">
                  <c:v>211.71100000000001</c:v>
                </c:pt>
                <c:pt idx="11">
                  <c:v>357.32299999999998</c:v>
                </c:pt>
              </c:numCache>
            </c:numRef>
          </c:val>
        </c:ser>
        <c:ser>
          <c:idx val="3"/>
          <c:order val="3"/>
          <c:tx>
            <c:strRef>
              <c:f>H21tokyo_sweetpotato_v01!$A$55</c:f>
              <c:strCache>
                <c:ptCount val="1"/>
                <c:pt idx="0">
                  <c:v>4位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FF9999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(8)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882838708310986E-17"/>
                  <c:y val="-2.272443217325107E-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東京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ja-JP" altLang="en-US"/>
                      <a:t>長崎</a:t>
                    </a:r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福島</a:t>
                    </a:r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ja-JP" altLang="en-US"/>
                      <a:t>高知</a:t>
                    </a:r>
                    <a:r>
                      <a:rPr lang="en-US" altLang="ja-JP"/>
                      <a:t>(16)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静岡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2.272443217325107E-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茨城</a:t>
                    </a:r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(9)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H21tokyo_sweetpotato_v01!$B$55:$M$55</c:f>
              <c:numCache>
                <c:formatCode>#,##0_);[Red]\(#,##0\)</c:formatCode>
                <c:ptCount val="12"/>
                <c:pt idx="6">
                  <c:v>201.696</c:v>
                </c:pt>
                <c:pt idx="7">
                  <c:v>172.96199999999999</c:v>
                </c:pt>
              </c:numCache>
            </c:numRef>
          </c:val>
        </c:ser>
        <c:ser>
          <c:idx val="4"/>
          <c:order val="4"/>
          <c:tx>
            <c:strRef>
              <c:f>H21tokyo_sweetpotato_v01!$A$56</c:f>
              <c:strCache>
                <c:ptCount val="1"/>
                <c:pt idx="0">
                  <c:v>5位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CCFFFF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福島</a:t>
                    </a:r>
                    <a:r>
                      <a:rPr lang="en-US" altLang="ja-JP"/>
                      <a:t>(9)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福島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新潟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ja-JP" altLang="en-US"/>
                      <a:t>東京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ja-JP" altLang="en-US"/>
                      <a:t>栃木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栃木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ja-JP" altLang="en-US"/>
                      <a:t>栃木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ja-JP" altLang="en-US"/>
                      <a:t>群馬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ja-JP" altLang="en-US"/>
                      <a:t>群馬</a:t>
                    </a:r>
                    <a:r>
                      <a:rPr lang="en-US" altLang="ja-JP"/>
                      <a:t>(7)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ja-JP" altLang="en-US"/>
                      <a:t>山形</a:t>
                    </a:r>
                    <a:r>
                      <a:rPr lang="en-US" altLang="ja-JP"/>
                      <a:t>(10)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ja-JP" altLang="en-US"/>
                      <a:t>群馬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ja-JP" altLang="en-US"/>
                      <a:t>福島</a:t>
                    </a:r>
                    <a:r>
                      <a:rPr lang="en-US" altLang="ja-JP"/>
                      <a:t>(8)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H21tokyo_sweetpotato_v01!$B$56:$M$56</c:f>
              <c:numCache>
                <c:formatCode>#,##0_);[Red]\(#,##0\)</c:formatCode>
                <c:ptCount val="12"/>
              </c:numCache>
            </c:numRef>
          </c:val>
        </c:ser>
        <c:ser>
          <c:idx val="5"/>
          <c:order val="5"/>
          <c:tx>
            <c:strRef>
              <c:f>H21tokyo_sweetpotato_v01!$A$57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299918500407497E-3"/>
                  <c:y val="-6.637806637806638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(4)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926452375271273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3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6.926429650839099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3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5.77200577200577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2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7.21500721500721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(10)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834581496383857E-7"/>
                  <c:y val="-6.349206349206348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(6)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299918500407497E-3"/>
                  <c:y val="-8.946654395473292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(25)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7.79220779220779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11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299918500407497E-3"/>
                  <c:y val="-6.349206349206348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en-US"/>
                      <a:t>(</a:t>
                    </a:r>
                    <a:r>
                      <a:rPr lang="en-US" altLang="ja-JP"/>
                      <a:t>3</a:t>
                    </a:r>
                    <a:r>
                      <a:rPr lang="en-US" altLang="en-US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7.21500721500721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(4)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7.215052663871561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(5)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6.926429650839098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  <a:endParaRPr lang="en-US" altLang="ja-JP"/>
                  </a:p>
                  <a:p>
                    <a:r>
                      <a:rPr lang="en-US" altLang="ja-JP"/>
                      <a:t>(4)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H21tokyo_sweetpotato_v01!$B$57:$M$57</c:f>
              <c:numCache>
                <c:formatCode>#,##0</c:formatCode>
                <c:ptCount val="12"/>
                <c:pt idx="0">
                  <c:v>93.199000000000069</c:v>
                </c:pt>
                <c:pt idx="1">
                  <c:v>110.66400000000021</c:v>
                </c:pt>
                <c:pt idx="2">
                  <c:v>103.27099999999973</c:v>
                </c:pt>
                <c:pt idx="3">
                  <c:v>40.664999999999964</c:v>
                </c:pt>
                <c:pt idx="4">
                  <c:v>163.26600000000008</c:v>
                </c:pt>
                <c:pt idx="5">
                  <c:v>86.922999999999774</c:v>
                </c:pt>
                <c:pt idx="6">
                  <c:v>322.95499999999993</c:v>
                </c:pt>
                <c:pt idx="7">
                  <c:v>210.55699999999979</c:v>
                </c:pt>
                <c:pt idx="8">
                  <c:v>90.124999999999545</c:v>
                </c:pt>
                <c:pt idx="9">
                  <c:v>149.17700000000013</c:v>
                </c:pt>
                <c:pt idx="10">
                  <c:v>152.55299999999988</c:v>
                </c:pt>
                <c:pt idx="11">
                  <c:v>118.36700000000019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37596160"/>
        <c:axId val="37606144"/>
      </c:barChart>
      <c:lineChart>
        <c:grouping val="standard"/>
        <c:varyColors val="0"/>
        <c:ser>
          <c:idx val="6"/>
          <c:order val="6"/>
          <c:tx>
            <c:strRef>
              <c:f>H21tokyo_sweetpotato_v01!$A$58</c:f>
              <c:strCache>
                <c:ptCount val="1"/>
                <c:pt idx="0">
                  <c:v>価格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H21tokyo_sweetpotato_v01!$B$51:$M$51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H21tokyo_sweetpotato_v01!$B$58:$M$58</c:f>
              <c:numCache>
                <c:formatCode>General</c:formatCode>
                <c:ptCount val="12"/>
                <c:pt idx="0">
                  <c:v>174</c:v>
                </c:pt>
                <c:pt idx="1">
                  <c:v>176</c:v>
                </c:pt>
                <c:pt idx="2">
                  <c:v>186</c:v>
                </c:pt>
                <c:pt idx="3">
                  <c:v>172</c:v>
                </c:pt>
                <c:pt idx="4">
                  <c:v>188</c:v>
                </c:pt>
                <c:pt idx="5">
                  <c:v>207</c:v>
                </c:pt>
                <c:pt idx="6">
                  <c:v>226</c:v>
                </c:pt>
                <c:pt idx="7">
                  <c:v>213</c:v>
                </c:pt>
                <c:pt idx="8">
                  <c:v>155</c:v>
                </c:pt>
                <c:pt idx="9">
                  <c:v>140</c:v>
                </c:pt>
                <c:pt idx="10">
                  <c:v>146</c:v>
                </c:pt>
                <c:pt idx="11">
                  <c:v>158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10240"/>
        <c:axId val="37608064"/>
      </c:lineChart>
      <c:catAx>
        <c:axId val="37596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7606144"/>
        <c:crosses val="autoZero"/>
        <c:auto val="1"/>
        <c:lblAlgn val="ctr"/>
        <c:lblOffset val="100"/>
        <c:noMultiLvlLbl val="0"/>
      </c:catAx>
      <c:valAx>
        <c:axId val="37606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sz="1050" b="0">
                    <a:latin typeface="+mn-ea"/>
                    <a:ea typeface="+mn-ea"/>
                  </a:defRPr>
                </a:pPr>
                <a:r>
                  <a:rPr lang="en-US" altLang="ja-JP" sz="1050" b="0">
                    <a:latin typeface="+mn-ea"/>
                    <a:ea typeface="+mn-ea"/>
                  </a:rPr>
                  <a:t>(t)</a:t>
                </a:r>
                <a:endParaRPr lang="ja-JP" altLang="en-US" sz="1050" b="0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3.4229828850855744E-2"/>
              <c:y val="8.409839686296567E-3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crossAx val="37596160"/>
        <c:crosses val="autoZero"/>
        <c:crossBetween val="between"/>
      </c:valAx>
      <c:valAx>
        <c:axId val="376080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（円</a:t>
                </a:r>
                <a:r>
                  <a:rPr lang="en-US" altLang="ja-JP" b="0"/>
                  <a:t>/kg</a:t>
                </a:r>
                <a:r>
                  <a:rPr lang="ja-JP" altLang="en-US" b="0"/>
                  <a:t>）</a:t>
                </a:r>
              </a:p>
            </c:rich>
          </c:tx>
          <c:layout>
            <c:manualLayout>
              <c:xMode val="edge"/>
              <c:yMode val="edge"/>
              <c:x val="0.91899749083931759"/>
              <c:y val="1.104893629866939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37610240"/>
        <c:crosses val="max"/>
        <c:crossBetween val="between"/>
      </c:valAx>
      <c:catAx>
        <c:axId val="3761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3760806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61</xdr:row>
      <xdr:rowOff>76201</xdr:rowOff>
    </xdr:from>
    <xdr:to>
      <xdr:col>17</xdr:col>
      <xdr:colOff>285750</xdr:colOff>
      <xdr:row>87</xdr:row>
      <xdr:rowOff>19051</xdr:rowOff>
    </xdr:to>
    <xdr:graphicFrame macro="">
      <xdr:nvGraphicFramePr>
        <xdr:cNvPr id="2" name="グラフ 1" title="平成21年　だいこんの県別出荷実績（東京都中央卸売市場計）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3162</xdr:colOff>
      <xdr:row>64</xdr:row>
      <xdr:rowOff>130181</xdr:rowOff>
    </xdr:from>
    <xdr:ext cx="697627" cy="259045"/>
    <xdr:sp macro="" textlink="">
      <xdr:nvSpPr>
        <xdr:cNvPr id="3" name="テキスト ボックス 2"/>
        <xdr:cNvSpPr txBox="1"/>
      </xdr:nvSpPr>
      <xdr:spPr>
        <a:xfrm>
          <a:off x="4346562" y="11560181"/>
          <a:ext cx="69762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卸売価格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1"/>
  <sheetViews>
    <sheetView tabSelected="1" topLeftCell="A37" zoomScaleNormal="100" workbookViewId="0">
      <selection activeCell="R32" sqref="R32"/>
    </sheetView>
  </sheetViews>
  <sheetFormatPr defaultRowHeight="13.5"/>
  <cols>
    <col min="2" max="24" width="6" customWidth="1"/>
    <col min="25" max="25" width="5.25" customWidth="1"/>
  </cols>
  <sheetData>
    <row r="1" spans="1:54">
      <c r="A1" t="s">
        <v>0</v>
      </c>
      <c r="B1" t="s">
        <v>1</v>
      </c>
      <c r="D1" t="s">
        <v>74</v>
      </c>
      <c r="AA1" t="s">
        <v>73</v>
      </c>
      <c r="AO1" t="s">
        <v>71</v>
      </c>
    </row>
    <row r="2" spans="1:54">
      <c r="A2" t="s">
        <v>2</v>
      </c>
      <c r="B2" t="s">
        <v>3</v>
      </c>
      <c r="D2" t="s">
        <v>4</v>
      </c>
      <c r="F2" t="s">
        <v>5</v>
      </c>
      <c r="H2" t="s">
        <v>6</v>
      </c>
      <c r="J2" t="s">
        <v>7</v>
      </c>
      <c r="L2" t="s">
        <v>8</v>
      </c>
      <c r="N2" t="s">
        <v>9</v>
      </c>
      <c r="P2" t="s">
        <v>10</v>
      </c>
      <c r="R2" t="s">
        <v>11</v>
      </c>
      <c r="T2" t="s">
        <v>12</v>
      </c>
      <c r="V2" t="s">
        <v>13</v>
      </c>
      <c r="X2" t="s">
        <v>14</v>
      </c>
      <c r="AA2" t="s">
        <v>52</v>
      </c>
      <c r="AB2" t="s">
        <v>53</v>
      </c>
      <c r="AC2" t="s">
        <v>4</v>
      </c>
      <c r="AD2" t="s">
        <v>5</v>
      </c>
      <c r="AE2" t="s">
        <v>6</v>
      </c>
      <c r="AF2" t="s">
        <v>7</v>
      </c>
      <c r="AG2" t="s">
        <v>8</v>
      </c>
      <c r="AH2" t="s">
        <v>9</v>
      </c>
      <c r="AI2" t="s">
        <v>10</v>
      </c>
      <c r="AJ2" t="s">
        <v>11</v>
      </c>
      <c r="AK2" t="s">
        <v>12</v>
      </c>
      <c r="AL2" t="s">
        <v>13</v>
      </c>
      <c r="AM2" t="s">
        <v>14</v>
      </c>
      <c r="AO2" t="s">
        <v>52</v>
      </c>
      <c r="AP2" t="s">
        <v>53</v>
      </c>
      <c r="AQ2" t="s">
        <v>4</v>
      </c>
      <c r="AR2" t="s">
        <v>5</v>
      </c>
      <c r="AS2" t="s">
        <v>6</v>
      </c>
      <c r="AT2" t="s">
        <v>7</v>
      </c>
      <c r="AU2" t="s">
        <v>8</v>
      </c>
      <c r="AV2" t="s">
        <v>9</v>
      </c>
      <c r="AW2" t="s">
        <v>10</v>
      </c>
      <c r="AX2" t="s">
        <v>11</v>
      </c>
      <c r="AY2" t="s">
        <v>12</v>
      </c>
      <c r="AZ2" t="s">
        <v>13</v>
      </c>
      <c r="BA2" t="s">
        <v>14</v>
      </c>
    </row>
    <row r="3" spans="1:54">
      <c r="A3" t="s">
        <v>15</v>
      </c>
      <c r="B3" t="s">
        <v>16</v>
      </c>
      <c r="D3" t="s">
        <v>16</v>
      </c>
      <c r="F3" t="s">
        <v>16</v>
      </c>
      <c r="H3" t="s">
        <v>16</v>
      </c>
      <c r="J3" t="s">
        <v>16</v>
      </c>
      <c r="L3" t="s">
        <v>16</v>
      </c>
      <c r="N3" t="s">
        <v>16</v>
      </c>
      <c r="P3" t="s">
        <v>16</v>
      </c>
      <c r="R3" t="s">
        <v>16</v>
      </c>
      <c r="T3" t="s">
        <v>16</v>
      </c>
      <c r="V3" t="s">
        <v>16</v>
      </c>
      <c r="X3" t="s">
        <v>16</v>
      </c>
      <c r="AA3" t="s">
        <v>15</v>
      </c>
      <c r="AB3" t="s">
        <v>16</v>
      </c>
      <c r="AC3" t="s">
        <v>16</v>
      </c>
      <c r="AD3" t="s">
        <v>16</v>
      </c>
      <c r="AE3" t="s">
        <v>16</v>
      </c>
      <c r="AF3" t="s">
        <v>16</v>
      </c>
      <c r="AG3" t="s">
        <v>16</v>
      </c>
      <c r="AH3" t="s">
        <v>16</v>
      </c>
      <c r="AI3" t="s">
        <v>16</v>
      </c>
      <c r="AJ3" t="s">
        <v>16</v>
      </c>
      <c r="AK3" t="s">
        <v>16</v>
      </c>
      <c r="AL3" t="s">
        <v>16</v>
      </c>
      <c r="AM3" t="s">
        <v>16</v>
      </c>
      <c r="AO3" t="s">
        <v>15</v>
      </c>
      <c r="AP3" t="s">
        <v>60</v>
      </c>
      <c r="AQ3" t="s">
        <v>60</v>
      </c>
      <c r="AR3" t="s">
        <v>60</v>
      </c>
      <c r="AS3" t="s">
        <v>60</v>
      </c>
      <c r="AT3" t="s">
        <v>60</v>
      </c>
      <c r="AU3" t="s">
        <v>60</v>
      </c>
      <c r="AV3" t="s">
        <v>60</v>
      </c>
      <c r="AW3" t="s">
        <v>60</v>
      </c>
      <c r="AX3" t="s">
        <v>60</v>
      </c>
      <c r="AY3" t="s">
        <v>60</v>
      </c>
      <c r="AZ3" t="s">
        <v>60</v>
      </c>
      <c r="BA3" t="s">
        <v>60</v>
      </c>
      <c r="BB3" t="s">
        <v>17</v>
      </c>
    </row>
    <row r="4" spans="1:54">
      <c r="A4" t="s">
        <v>18</v>
      </c>
      <c r="B4" s="3">
        <f>AB4/1000</f>
        <v>3265.5120000000002</v>
      </c>
      <c r="C4" s="1">
        <f>B4/$B$4*100</f>
        <v>100</v>
      </c>
      <c r="D4" s="3">
        <f t="shared" ref="D4:D47" si="0">AC4/1000</f>
        <v>3230.5720000000001</v>
      </c>
      <c r="E4" s="1">
        <f>D4/$D$4*100</f>
        <v>100</v>
      </c>
      <c r="F4" s="3">
        <f t="shared" ref="F4:F47" si="1">AD4/1000</f>
        <v>2983.1729999999998</v>
      </c>
      <c r="G4" s="1">
        <f>F4/$F$4*100</f>
        <v>100</v>
      </c>
      <c r="H4" s="3">
        <f t="shared" ref="H4:H47" si="2">AE4/1000</f>
        <v>2251.107</v>
      </c>
      <c r="I4" s="1">
        <f>H4/$H$4*100</f>
        <v>100</v>
      </c>
      <c r="J4" s="3">
        <f t="shared" ref="J4:J47" si="3">AF4/1000</f>
        <v>1637.7090000000001</v>
      </c>
      <c r="K4" s="1">
        <f>J4/$J$4*100</f>
        <v>100</v>
      </c>
      <c r="L4" s="3">
        <f t="shared" ref="L4:L47" si="4">AG4/1000</f>
        <v>1532.8389999999999</v>
      </c>
      <c r="M4" s="1">
        <f>L4/$L$4*100</f>
        <v>100</v>
      </c>
      <c r="N4" s="3">
        <f t="shared" ref="N4:N47" si="5">AH4/1000</f>
        <v>1282.5170000000001</v>
      </c>
      <c r="O4" s="1">
        <f>N4/$N$4*100</f>
        <v>100</v>
      </c>
      <c r="P4" s="3">
        <f t="shared" ref="P4:P47" si="6">AI4/1000</f>
        <v>2139.2779999999998</v>
      </c>
      <c r="Q4" s="1">
        <f>P4/$P$4*100</f>
        <v>100</v>
      </c>
      <c r="R4" s="3">
        <f t="shared" ref="R4:R47" si="7">AJ4/1000</f>
        <v>3615.038</v>
      </c>
      <c r="S4" s="1">
        <f>R4/$R$4*100</f>
        <v>100</v>
      </c>
      <c r="T4" s="3">
        <f t="shared" ref="T4:T47" si="8">AK4/1000</f>
        <v>3658.4690000000001</v>
      </c>
      <c r="U4" s="1">
        <f>T4/$T$4*100</f>
        <v>100</v>
      </c>
      <c r="V4" s="3">
        <f t="shared" ref="V4:V47" si="9">AL4/1000</f>
        <v>3473.2150000000001</v>
      </c>
      <c r="W4" s="1">
        <f>V4/$V$4*100</f>
        <v>100</v>
      </c>
      <c r="X4" s="3">
        <f t="shared" ref="X4:X47" si="10">AM4/1000</f>
        <v>3516.2809999999999</v>
      </c>
      <c r="Y4" s="1">
        <f>X4/$X$4*100</f>
        <v>100</v>
      </c>
      <c r="AA4" t="s">
        <v>54</v>
      </c>
      <c r="AB4">
        <v>3265512</v>
      </c>
      <c r="AC4">
        <v>3230572</v>
      </c>
      <c r="AD4">
        <v>2983173</v>
      </c>
      <c r="AE4">
        <v>2251107</v>
      </c>
      <c r="AF4">
        <v>1637709</v>
      </c>
      <c r="AG4">
        <v>1532839</v>
      </c>
      <c r="AH4">
        <v>1282517</v>
      </c>
      <c r="AI4">
        <v>2139278</v>
      </c>
      <c r="AJ4">
        <v>3615038</v>
      </c>
      <c r="AK4">
        <v>3658469</v>
      </c>
      <c r="AL4">
        <v>3473215</v>
      </c>
      <c r="AM4">
        <v>3516281</v>
      </c>
      <c r="AO4" t="s">
        <v>54</v>
      </c>
      <c r="AP4">
        <v>174</v>
      </c>
      <c r="AQ4">
        <v>176</v>
      </c>
      <c r="AR4">
        <v>186</v>
      </c>
      <c r="AS4">
        <v>172</v>
      </c>
      <c r="AT4">
        <v>188</v>
      </c>
      <c r="AU4">
        <v>207</v>
      </c>
      <c r="AV4">
        <v>226</v>
      </c>
      <c r="AW4">
        <v>213</v>
      </c>
      <c r="AX4">
        <v>155</v>
      </c>
      <c r="AY4">
        <v>140</v>
      </c>
      <c r="AZ4">
        <v>146</v>
      </c>
      <c r="BA4">
        <v>158</v>
      </c>
      <c r="BB4">
        <v>100</v>
      </c>
    </row>
    <row r="5" spans="1:54">
      <c r="B5" s="3">
        <f t="shared" ref="B5:B6" si="11">AB5/1000</f>
        <v>3265.5120000000002</v>
      </c>
      <c r="C5" s="1">
        <f t="shared" ref="C5:C47" si="12">B5/$B$4*100</f>
        <v>100</v>
      </c>
      <c r="D5" s="3">
        <f t="shared" si="0"/>
        <v>3230.5720000000001</v>
      </c>
      <c r="E5" s="1">
        <f t="shared" ref="E5:E47" si="13">D5/$D$4*100</f>
        <v>100</v>
      </c>
      <c r="F5" s="3">
        <f t="shared" si="1"/>
        <v>2983.1729999999998</v>
      </c>
      <c r="G5" s="1">
        <f t="shared" ref="G5:G47" si="14">F5/$F$4*100</f>
        <v>100</v>
      </c>
      <c r="H5" s="3">
        <f t="shared" si="2"/>
        <v>2251.1</v>
      </c>
      <c r="I5" s="1">
        <f t="shared" ref="I5:I47" si="15">H5/$H$4*100</f>
        <v>99.999689041880274</v>
      </c>
      <c r="J5" s="3">
        <f t="shared" si="3"/>
        <v>1637.7090000000001</v>
      </c>
      <c r="K5" s="1">
        <f t="shared" ref="K5:K47" si="16">J5/$J$4*100</f>
        <v>100</v>
      </c>
      <c r="L5" s="3">
        <f t="shared" si="4"/>
        <v>1532.8389999999999</v>
      </c>
      <c r="M5" s="1">
        <f t="shared" ref="M5:M47" si="17">L5/$L$4*100</f>
        <v>100</v>
      </c>
      <c r="N5" s="3">
        <f t="shared" si="5"/>
        <v>1282.5170000000001</v>
      </c>
      <c r="O5" s="1">
        <f t="shared" ref="O5:O47" si="18">N5/$N$4*100</f>
        <v>100</v>
      </c>
      <c r="P5" s="3">
        <f t="shared" si="6"/>
        <v>2138.9679999999998</v>
      </c>
      <c r="Q5" s="1">
        <f t="shared" ref="Q5:Q47" si="19">P5/$P$4*100</f>
        <v>99.985509129715737</v>
      </c>
      <c r="R5" s="3">
        <f t="shared" si="7"/>
        <v>3615.038</v>
      </c>
      <c r="S5" s="1">
        <f t="shared" ref="S5:S47" si="20">R5/$R$4*100</f>
        <v>100</v>
      </c>
      <c r="T5" s="3">
        <f t="shared" si="8"/>
        <v>3658.4690000000001</v>
      </c>
      <c r="U5" s="1">
        <f t="shared" ref="U5:U47" si="21">T5/$T$4*100</f>
        <v>100</v>
      </c>
      <c r="V5" s="3">
        <f t="shared" si="9"/>
        <v>3472.89</v>
      </c>
      <c r="W5" s="1">
        <f t="shared" ref="W5:W47" si="22">V5/$V$4*100</f>
        <v>99.990642675446225</v>
      </c>
      <c r="X5" s="3">
        <f t="shared" si="10"/>
        <v>3516.2809999999999</v>
      </c>
      <c r="Y5" s="1">
        <f t="shared" ref="Y5:Y47" si="23">X5/$X$4*100</f>
        <v>100</v>
      </c>
      <c r="AA5" t="s">
        <v>61</v>
      </c>
      <c r="AB5">
        <f t="shared" ref="AB5:AM5" si="24">SUM(AB8:AB40)</f>
        <v>3265512</v>
      </c>
      <c r="AC5">
        <f t="shared" si="24"/>
        <v>3230572</v>
      </c>
      <c r="AD5">
        <f t="shared" si="24"/>
        <v>2983173</v>
      </c>
      <c r="AE5">
        <f t="shared" si="24"/>
        <v>2251100</v>
      </c>
      <c r="AF5">
        <f t="shared" si="24"/>
        <v>1637709</v>
      </c>
      <c r="AG5">
        <f t="shared" si="24"/>
        <v>1532839</v>
      </c>
      <c r="AH5">
        <f t="shared" si="24"/>
        <v>1282517</v>
      </c>
      <c r="AI5">
        <f t="shared" si="24"/>
        <v>2138968</v>
      </c>
      <c r="AJ5">
        <f t="shared" si="24"/>
        <v>3615038</v>
      </c>
      <c r="AK5">
        <f t="shared" si="24"/>
        <v>3658469</v>
      </c>
      <c r="AL5">
        <f t="shared" si="24"/>
        <v>3472890</v>
      </c>
      <c r="AM5">
        <f t="shared" si="24"/>
        <v>3516281</v>
      </c>
      <c r="AO5" t="s">
        <v>61</v>
      </c>
      <c r="AP5">
        <v>4184</v>
      </c>
      <c r="AQ5">
        <v>4604</v>
      </c>
      <c r="AR5">
        <v>3810</v>
      </c>
      <c r="AS5">
        <v>1849</v>
      </c>
      <c r="AT5">
        <v>273</v>
      </c>
      <c r="AU5">
        <v>3797</v>
      </c>
      <c r="AV5">
        <v>205</v>
      </c>
      <c r="AW5">
        <v>180</v>
      </c>
      <c r="AX5">
        <v>1119</v>
      </c>
      <c r="AY5">
        <v>443</v>
      </c>
      <c r="AZ5">
        <v>702</v>
      </c>
      <c r="BA5">
        <v>114</v>
      </c>
      <c r="BB5">
        <v>100</v>
      </c>
    </row>
    <row r="6" spans="1:54">
      <c r="B6" s="3">
        <f t="shared" si="11"/>
        <v>0</v>
      </c>
      <c r="C6" s="1">
        <f t="shared" si="12"/>
        <v>0</v>
      </c>
      <c r="D6" s="3">
        <f t="shared" si="0"/>
        <v>0</v>
      </c>
      <c r="E6" s="1">
        <f t="shared" si="13"/>
        <v>0</v>
      </c>
      <c r="F6" s="3">
        <f t="shared" si="1"/>
        <v>0</v>
      </c>
      <c r="G6" s="1">
        <f t="shared" si="14"/>
        <v>0</v>
      </c>
      <c r="H6" s="3">
        <f t="shared" si="2"/>
        <v>7.0000000000000001E-3</v>
      </c>
      <c r="I6" s="1">
        <f t="shared" si="15"/>
        <v>3.1095811971621075E-4</v>
      </c>
      <c r="J6" s="3">
        <f t="shared" si="3"/>
        <v>0</v>
      </c>
      <c r="K6" s="1">
        <f t="shared" si="16"/>
        <v>0</v>
      </c>
      <c r="L6" s="3">
        <f t="shared" si="4"/>
        <v>0</v>
      </c>
      <c r="M6" s="1">
        <f t="shared" si="17"/>
        <v>0</v>
      </c>
      <c r="N6" s="3">
        <f t="shared" si="5"/>
        <v>0</v>
      </c>
      <c r="O6" s="1">
        <f t="shared" si="18"/>
        <v>0</v>
      </c>
      <c r="P6" s="3">
        <f t="shared" si="6"/>
        <v>0.31</v>
      </c>
      <c r="Q6" s="1">
        <f t="shared" si="19"/>
        <v>1.4490870284273479E-2</v>
      </c>
      <c r="R6" s="3">
        <f t="shared" si="7"/>
        <v>0</v>
      </c>
      <c r="S6" s="1">
        <f t="shared" si="20"/>
        <v>0</v>
      </c>
      <c r="T6" s="3">
        <f t="shared" si="8"/>
        <v>0</v>
      </c>
      <c r="U6" s="1">
        <f t="shared" si="21"/>
        <v>0</v>
      </c>
      <c r="V6" s="3">
        <f t="shared" si="9"/>
        <v>0.32500000000000001</v>
      </c>
      <c r="W6" s="1">
        <f t="shared" si="22"/>
        <v>9.357324553763589E-3</v>
      </c>
      <c r="X6" s="3">
        <f t="shared" si="10"/>
        <v>0</v>
      </c>
      <c r="Y6" s="1">
        <f t="shared" si="23"/>
        <v>0</v>
      </c>
      <c r="AA6" t="s">
        <v>62</v>
      </c>
      <c r="AB6">
        <f t="shared" ref="AB6:AM6" si="25">SUM(AB41:AB43)</f>
        <v>0</v>
      </c>
      <c r="AC6">
        <f t="shared" si="25"/>
        <v>0</v>
      </c>
      <c r="AD6">
        <f t="shared" si="25"/>
        <v>0</v>
      </c>
      <c r="AE6">
        <f t="shared" si="25"/>
        <v>7</v>
      </c>
      <c r="AF6">
        <f t="shared" si="25"/>
        <v>0</v>
      </c>
      <c r="AG6">
        <f t="shared" si="25"/>
        <v>0</v>
      </c>
      <c r="AH6">
        <f t="shared" si="25"/>
        <v>0</v>
      </c>
      <c r="AI6">
        <f t="shared" si="25"/>
        <v>310</v>
      </c>
      <c r="AJ6">
        <f t="shared" si="25"/>
        <v>0</v>
      </c>
      <c r="AK6">
        <f t="shared" si="25"/>
        <v>0</v>
      </c>
      <c r="AL6">
        <f t="shared" si="25"/>
        <v>325</v>
      </c>
      <c r="AM6">
        <f t="shared" si="25"/>
        <v>0</v>
      </c>
      <c r="AO6" t="s">
        <v>62</v>
      </c>
      <c r="AP6">
        <v>1183692</v>
      </c>
      <c r="AQ6">
        <v>1150344</v>
      </c>
      <c r="AR6">
        <v>1100140</v>
      </c>
      <c r="AS6">
        <v>535588</v>
      </c>
      <c r="AT6">
        <v>53877</v>
      </c>
      <c r="AU6">
        <v>938806</v>
      </c>
      <c r="AV6">
        <v>56119</v>
      </c>
      <c r="AW6">
        <v>44247</v>
      </c>
      <c r="AX6">
        <v>370918</v>
      </c>
      <c r="AY6">
        <v>103723</v>
      </c>
      <c r="AZ6">
        <v>253597</v>
      </c>
      <c r="BA6">
        <v>16695</v>
      </c>
      <c r="BB6">
        <v>0</v>
      </c>
    </row>
    <row r="7" spans="1:54">
      <c r="B7" s="3">
        <f>AB7/1000</f>
        <v>0</v>
      </c>
      <c r="C7" s="1">
        <f>B7/$B$4*100</f>
        <v>0</v>
      </c>
      <c r="D7" s="3">
        <f t="shared" si="0"/>
        <v>0</v>
      </c>
      <c r="E7" s="1">
        <f t="shared" si="13"/>
        <v>0</v>
      </c>
      <c r="F7" s="3">
        <f t="shared" si="1"/>
        <v>0</v>
      </c>
      <c r="G7" s="1">
        <f t="shared" si="14"/>
        <v>0</v>
      </c>
      <c r="H7" s="3">
        <f t="shared" si="2"/>
        <v>0</v>
      </c>
      <c r="I7" s="1">
        <f t="shared" si="15"/>
        <v>0</v>
      </c>
      <c r="J7" s="3">
        <f t="shared" si="3"/>
        <v>0</v>
      </c>
      <c r="K7" s="1">
        <f t="shared" si="16"/>
        <v>0</v>
      </c>
      <c r="L7" s="3">
        <f t="shared" si="4"/>
        <v>0</v>
      </c>
      <c r="M7" s="1">
        <f t="shared" si="17"/>
        <v>0</v>
      </c>
      <c r="N7" s="3">
        <f t="shared" si="5"/>
        <v>0</v>
      </c>
      <c r="O7" s="1">
        <f t="shared" si="18"/>
        <v>0</v>
      </c>
      <c r="P7" s="3">
        <f t="shared" si="6"/>
        <v>0</v>
      </c>
      <c r="Q7" s="1">
        <f t="shared" si="19"/>
        <v>0</v>
      </c>
      <c r="R7" s="3">
        <f t="shared" si="7"/>
        <v>0</v>
      </c>
      <c r="S7" s="1">
        <f t="shared" si="20"/>
        <v>0</v>
      </c>
      <c r="T7" s="3">
        <f t="shared" si="8"/>
        <v>0</v>
      </c>
      <c r="U7" s="1">
        <f t="shared" si="21"/>
        <v>0</v>
      </c>
      <c r="V7" s="3">
        <f t="shared" si="9"/>
        <v>0</v>
      </c>
      <c r="W7" s="1">
        <f t="shared" si="22"/>
        <v>0</v>
      </c>
      <c r="X7" s="3">
        <f t="shared" si="10"/>
        <v>0</v>
      </c>
      <c r="Y7" s="1">
        <f t="shared" si="23"/>
        <v>0</v>
      </c>
    </row>
    <row r="8" spans="1:54">
      <c r="A8" t="s">
        <v>19</v>
      </c>
      <c r="B8" s="3">
        <f>AB8/1000</f>
        <v>4.1840000000000002</v>
      </c>
      <c r="C8" s="1">
        <f t="shared" si="12"/>
        <v>0.12812692159759326</v>
      </c>
      <c r="D8" s="3">
        <f t="shared" si="0"/>
        <v>4.6040000000000001</v>
      </c>
      <c r="E8" s="1">
        <f t="shared" si="13"/>
        <v>0.14251346201229997</v>
      </c>
      <c r="F8" s="3">
        <f t="shared" si="1"/>
        <v>3.81</v>
      </c>
      <c r="G8" s="1">
        <f t="shared" si="14"/>
        <v>0.12771636106923737</v>
      </c>
      <c r="H8" s="3">
        <f t="shared" si="2"/>
        <v>1.849</v>
      </c>
      <c r="I8" s="1">
        <f t="shared" si="15"/>
        <v>8.213736619361052E-2</v>
      </c>
      <c r="J8" s="3">
        <f t="shared" si="3"/>
        <v>0.27300000000000002</v>
      </c>
      <c r="K8" s="1">
        <f t="shared" si="16"/>
        <v>1.6669628120746724E-2</v>
      </c>
      <c r="L8" s="3">
        <f t="shared" si="4"/>
        <v>3.7970000000000002</v>
      </c>
      <c r="M8" s="1">
        <f t="shared" si="17"/>
        <v>0.24771029442752962</v>
      </c>
      <c r="N8" s="3">
        <f t="shared" si="5"/>
        <v>0.20499999999999999</v>
      </c>
      <c r="O8" s="1">
        <f t="shared" si="18"/>
        <v>1.5984193581839459E-2</v>
      </c>
      <c r="P8" s="3">
        <f t="shared" si="6"/>
        <v>0.18</v>
      </c>
      <c r="Q8" s="1">
        <f t="shared" si="19"/>
        <v>8.414053713449117E-3</v>
      </c>
      <c r="R8" s="3">
        <f t="shared" si="7"/>
        <v>1.119</v>
      </c>
      <c r="S8" s="1">
        <f t="shared" si="20"/>
        <v>3.095403146522941E-2</v>
      </c>
      <c r="T8" s="3">
        <f t="shared" si="8"/>
        <v>0.443</v>
      </c>
      <c r="U8" s="1">
        <f t="shared" si="21"/>
        <v>1.210889035823455E-2</v>
      </c>
      <c r="V8" s="3">
        <f t="shared" si="9"/>
        <v>0.70199999999999996</v>
      </c>
      <c r="W8" s="1">
        <f t="shared" si="22"/>
        <v>2.0211821036129347E-2</v>
      </c>
      <c r="X8" s="3">
        <f t="shared" si="10"/>
        <v>0.114</v>
      </c>
      <c r="Y8" s="1">
        <f t="shared" si="23"/>
        <v>3.2420617123603036E-3</v>
      </c>
      <c r="AA8" t="s">
        <v>19</v>
      </c>
      <c r="AB8">
        <v>4184</v>
      </c>
      <c r="AC8">
        <v>4604</v>
      </c>
      <c r="AD8">
        <v>3810</v>
      </c>
      <c r="AE8">
        <v>1849</v>
      </c>
      <c r="AF8">
        <v>273</v>
      </c>
      <c r="AG8">
        <v>3797</v>
      </c>
      <c r="AH8">
        <v>205</v>
      </c>
      <c r="AI8">
        <v>180</v>
      </c>
      <c r="AJ8">
        <v>1119</v>
      </c>
      <c r="AK8">
        <v>443</v>
      </c>
      <c r="AL8">
        <v>702</v>
      </c>
      <c r="AM8">
        <v>114</v>
      </c>
      <c r="AO8" t="s">
        <v>19</v>
      </c>
      <c r="AP8">
        <v>283</v>
      </c>
      <c r="AQ8">
        <v>250</v>
      </c>
      <c r="AR8">
        <v>289</v>
      </c>
      <c r="AS8">
        <v>290</v>
      </c>
      <c r="AT8">
        <v>197</v>
      </c>
      <c r="AU8">
        <v>247</v>
      </c>
      <c r="AV8">
        <v>274</v>
      </c>
      <c r="AW8">
        <v>246</v>
      </c>
      <c r="AX8">
        <v>331</v>
      </c>
      <c r="AY8">
        <v>234</v>
      </c>
      <c r="AZ8">
        <v>361</v>
      </c>
      <c r="BA8">
        <v>146</v>
      </c>
      <c r="BB8">
        <v>0.2</v>
      </c>
    </row>
    <row r="9" spans="1:54">
      <c r="A9" t="s">
        <v>20</v>
      </c>
      <c r="B9" s="3">
        <f t="shared" ref="B9:B47" si="26">AB9/1000</f>
        <v>1.831</v>
      </c>
      <c r="C9" s="1">
        <f t="shared" si="12"/>
        <v>5.6070839733554798E-2</v>
      </c>
      <c r="D9" s="3">
        <f t="shared" si="0"/>
        <v>0.745</v>
      </c>
      <c r="E9" s="1">
        <f t="shared" si="13"/>
        <v>2.3060931624492506E-2</v>
      </c>
      <c r="F9" s="3">
        <f t="shared" si="1"/>
        <v>0.13200000000000001</v>
      </c>
      <c r="G9" s="1">
        <f t="shared" si="14"/>
        <v>4.4248188086979875E-3</v>
      </c>
      <c r="H9" s="3">
        <f t="shared" si="2"/>
        <v>0.34100000000000003</v>
      </c>
      <c r="I9" s="1">
        <f t="shared" si="15"/>
        <v>1.5148102689032552E-2</v>
      </c>
      <c r="J9" s="3">
        <f t="shared" si="3"/>
        <v>0.38700000000000001</v>
      </c>
      <c r="K9" s="1">
        <f t="shared" si="16"/>
        <v>2.3630571731607996E-2</v>
      </c>
      <c r="L9" s="3">
        <f t="shared" si="4"/>
        <v>0.03</v>
      </c>
      <c r="M9" s="1">
        <f t="shared" si="17"/>
        <v>1.9571527081448216E-3</v>
      </c>
      <c r="N9" s="3">
        <f t="shared" si="5"/>
        <v>1.6E-2</v>
      </c>
      <c r="O9" s="1">
        <f t="shared" si="18"/>
        <v>1.2475468161435676E-3</v>
      </c>
      <c r="P9" s="3">
        <f t="shared" si="6"/>
        <v>0.123</v>
      </c>
      <c r="Q9" s="1">
        <f t="shared" si="19"/>
        <v>5.7496033708568971E-3</v>
      </c>
      <c r="R9" s="3">
        <f t="shared" si="7"/>
        <v>3.181</v>
      </c>
      <c r="S9" s="1">
        <f t="shared" si="20"/>
        <v>8.7993542529843399E-2</v>
      </c>
      <c r="T9" s="3">
        <f t="shared" si="8"/>
        <v>0.14000000000000001</v>
      </c>
      <c r="U9" s="1">
        <f t="shared" si="21"/>
        <v>3.8267373592614836E-3</v>
      </c>
      <c r="V9" s="3">
        <f t="shared" si="9"/>
        <v>0</v>
      </c>
      <c r="W9" s="1">
        <f t="shared" si="22"/>
        <v>0</v>
      </c>
      <c r="X9" s="3">
        <f t="shared" si="10"/>
        <v>0.25800000000000001</v>
      </c>
      <c r="Y9" s="1">
        <f t="shared" si="23"/>
        <v>7.3372975595522661E-3</v>
      </c>
      <c r="AA9" t="s">
        <v>20</v>
      </c>
      <c r="AB9">
        <v>1831</v>
      </c>
      <c r="AC9">
        <v>745</v>
      </c>
      <c r="AD9">
        <v>132</v>
      </c>
      <c r="AE9">
        <v>341</v>
      </c>
      <c r="AF9">
        <v>387</v>
      </c>
      <c r="AG9">
        <v>30</v>
      </c>
      <c r="AH9">
        <v>16</v>
      </c>
      <c r="AI9">
        <v>123</v>
      </c>
      <c r="AJ9">
        <v>3181</v>
      </c>
      <c r="AK9">
        <v>140</v>
      </c>
      <c r="AL9">
        <v>0</v>
      </c>
      <c r="AM9">
        <v>258</v>
      </c>
      <c r="AO9" t="s">
        <v>20</v>
      </c>
      <c r="AP9">
        <v>186</v>
      </c>
      <c r="AQ9">
        <v>227</v>
      </c>
      <c r="AR9">
        <v>284</v>
      </c>
      <c r="AS9">
        <v>259</v>
      </c>
      <c r="AT9">
        <v>246</v>
      </c>
      <c r="AU9">
        <v>428</v>
      </c>
      <c r="AV9">
        <v>189</v>
      </c>
      <c r="AW9">
        <v>316</v>
      </c>
      <c r="AX9">
        <v>152</v>
      </c>
      <c r="AY9">
        <v>153</v>
      </c>
      <c r="AZ9" t="s">
        <v>55</v>
      </c>
      <c r="BA9">
        <v>261</v>
      </c>
      <c r="BB9">
        <v>0</v>
      </c>
    </row>
    <row r="10" spans="1:54">
      <c r="A10" t="s">
        <v>21</v>
      </c>
      <c r="B10" s="3">
        <f t="shared" si="26"/>
        <v>0</v>
      </c>
      <c r="C10" s="1">
        <f t="shared" si="12"/>
        <v>0</v>
      </c>
      <c r="D10" s="3">
        <f t="shared" si="0"/>
        <v>0</v>
      </c>
      <c r="E10" s="1">
        <f t="shared" si="13"/>
        <v>0</v>
      </c>
      <c r="F10" s="3">
        <f t="shared" si="1"/>
        <v>0</v>
      </c>
      <c r="G10" s="1">
        <f t="shared" si="14"/>
        <v>0</v>
      </c>
      <c r="H10" s="3">
        <f t="shared" si="2"/>
        <v>0</v>
      </c>
      <c r="I10" s="1">
        <f t="shared" si="15"/>
        <v>0</v>
      </c>
      <c r="J10" s="3">
        <f t="shared" si="3"/>
        <v>0.125</v>
      </c>
      <c r="K10" s="1">
        <f t="shared" si="16"/>
        <v>7.6326136084005148E-3</v>
      </c>
      <c r="L10" s="3">
        <f t="shared" si="4"/>
        <v>0</v>
      </c>
      <c r="M10" s="1">
        <f t="shared" si="17"/>
        <v>0</v>
      </c>
      <c r="N10" s="3">
        <f t="shared" si="5"/>
        <v>0</v>
      </c>
      <c r="O10" s="1">
        <f t="shared" si="18"/>
        <v>0</v>
      </c>
      <c r="P10" s="3">
        <f t="shared" si="6"/>
        <v>0</v>
      </c>
      <c r="Q10" s="1">
        <f t="shared" si="19"/>
        <v>0</v>
      </c>
      <c r="R10" s="3">
        <f t="shared" si="7"/>
        <v>0</v>
      </c>
      <c r="S10" s="1">
        <f t="shared" si="20"/>
        <v>0</v>
      </c>
      <c r="T10" s="3">
        <f t="shared" si="8"/>
        <v>0</v>
      </c>
      <c r="U10" s="1">
        <f t="shared" si="21"/>
        <v>0</v>
      </c>
      <c r="V10" s="3">
        <f t="shared" si="9"/>
        <v>0.65</v>
      </c>
      <c r="W10" s="1">
        <f t="shared" si="22"/>
        <v>1.8714649107527178E-2</v>
      </c>
      <c r="X10" s="3">
        <f t="shared" si="10"/>
        <v>0</v>
      </c>
      <c r="Y10" s="1">
        <f t="shared" si="23"/>
        <v>0</v>
      </c>
      <c r="AA10" t="s">
        <v>21</v>
      </c>
      <c r="AB10">
        <v>0</v>
      </c>
      <c r="AC10">
        <v>0</v>
      </c>
      <c r="AD10">
        <v>0</v>
      </c>
      <c r="AE10">
        <v>0</v>
      </c>
      <c r="AF10">
        <v>125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650</v>
      </c>
      <c r="AM10">
        <v>0</v>
      </c>
      <c r="AO10" t="s">
        <v>21</v>
      </c>
      <c r="AP10" t="s">
        <v>55</v>
      </c>
      <c r="AQ10" t="s">
        <v>55</v>
      </c>
      <c r="AR10" t="s">
        <v>55</v>
      </c>
      <c r="AS10" t="s">
        <v>55</v>
      </c>
      <c r="AT10">
        <v>218</v>
      </c>
      <c r="AU10" t="s">
        <v>55</v>
      </c>
      <c r="AV10" t="s">
        <v>55</v>
      </c>
      <c r="AW10" t="s">
        <v>55</v>
      </c>
      <c r="AX10" t="s">
        <v>55</v>
      </c>
      <c r="AY10" t="s">
        <v>55</v>
      </c>
      <c r="AZ10">
        <v>441</v>
      </c>
      <c r="BA10" t="s">
        <v>55</v>
      </c>
      <c r="BB10">
        <v>7.2</v>
      </c>
    </row>
    <row r="11" spans="1:54">
      <c r="A11" t="s">
        <v>22</v>
      </c>
      <c r="B11" s="3">
        <f t="shared" si="26"/>
        <v>0</v>
      </c>
      <c r="C11" s="1">
        <f t="shared" si="12"/>
        <v>0</v>
      </c>
      <c r="D11" s="3">
        <f t="shared" si="0"/>
        <v>0</v>
      </c>
      <c r="E11" s="1">
        <f t="shared" si="13"/>
        <v>0</v>
      </c>
      <c r="F11" s="3">
        <f t="shared" si="1"/>
        <v>0</v>
      </c>
      <c r="G11" s="1">
        <f t="shared" si="14"/>
        <v>0</v>
      </c>
      <c r="H11" s="3">
        <f t="shared" si="2"/>
        <v>0</v>
      </c>
      <c r="I11" s="1">
        <f t="shared" si="15"/>
        <v>0</v>
      </c>
      <c r="J11" s="3">
        <f t="shared" si="3"/>
        <v>0</v>
      </c>
      <c r="K11" s="1">
        <f t="shared" si="16"/>
        <v>0</v>
      </c>
      <c r="L11" s="3">
        <f t="shared" si="4"/>
        <v>0</v>
      </c>
      <c r="M11" s="1">
        <f t="shared" si="17"/>
        <v>0</v>
      </c>
      <c r="N11" s="3">
        <f t="shared" si="5"/>
        <v>0</v>
      </c>
      <c r="O11" s="1">
        <f t="shared" si="18"/>
        <v>0</v>
      </c>
      <c r="P11" s="3">
        <f t="shared" si="6"/>
        <v>0</v>
      </c>
      <c r="Q11" s="1">
        <f t="shared" si="19"/>
        <v>0</v>
      </c>
      <c r="R11" s="3">
        <f t="shared" si="7"/>
        <v>0</v>
      </c>
      <c r="S11" s="1">
        <f t="shared" si="20"/>
        <v>0</v>
      </c>
      <c r="T11" s="3">
        <f t="shared" si="8"/>
        <v>0</v>
      </c>
      <c r="U11" s="1">
        <f t="shared" si="21"/>
        <v>0</v>
      </c>
      <c r="V11" s="3">
        <f t="shared" si="9"/>
        <v>0</v>
      </c>
      <c r="W11" s="1">
        <f t="shared" si="22"/>
        <v>0</v>
      </c>
      <c r="X11" s="3">
        <f t="shared" si="10"/>
        <v>0.24</v>
      </c>
      <c r="Y11" s="1">
        <f t="shared" si="23"/>
        <v>6.8253930786532704E-3</v>
      </c>
      <c r="AA11" t="s">
        <v>22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240</v>
      </c>
      <c r="AO11" t="s">
        <v>22</v>
      </c>
      <c r="AP11" t="s">
        <v>55</v>
      </c>
      <c r="AQ11" t="s">
        <v>55</v>
      </c>
      <c r="AR11" t="s">
        <v>55</v>
      </c>
      <c r="AS11" t="s">
        <v>55</v>
      </c>
      <c r="AT11" t="s">
        <v>55</v>
      </c>
      <c r="AU11" t="s">
        <v>55</v>
      </c>
      <c r="AV11" t="s">
        <v>55</v>
      </c>
      <c r="AW11" t="s">
        <v>55</v>
      </c>
      <c r="AX11" t="s">
        <v>55</v>
      </c>
      <c r="AY11" t="s">
        <v>55</v>
      </c>
      <c r="AZ11" t="s">
        <v>55</v>
      </c>
      <c r="BA11">
        <v>354</v>
      </c>
      <c r="BB11">
        <v>0</v>
      </c>
    </row>
    <row r="12" spans="1:54">
      <c r="A12" t="s">
        <v>23</v>
      </c>
      <c r="B12" s="3">
        <f t="shared" si="26"/>
        <v>0</v>
      </c>
      <c r="C12" s="1">
        <f t="shared" si="12"/>
        <v>0</v>
      </c>
      <c r="D12" s="3">
        <f t="shared" si="0"/>
        <v>0</v>
      </c>
      <c r="E12" s="1">
        <f t="shared" si="13"/>
        <v>0</v>
      </c>
      <c r="F12" s="3">
        <f t="shared" si="1"/>
        <v>0</v>
      </c>
      <c r="G12" s="1">
        <f t="shared" si="14"/>
        <v>0</v>
      </c>
      <c r="H12" s="3">
        <f t="shared" si="2"/>
        <v>0</v>
      </c>
      <c r="I12" s="1">
        <f t="shared" si="15"/>
        <v>0</v>
      </c>
      <c r="J12" s="3">
        <f t="shared" si="3"/>
        <v>0</v>
      </c>
      <c r="K12" s="1">
        <f t="shared" si="16"/>
        <v>0</v>
      </c>
      <c r="L12" s="3">
        <f t="shared" si="4"/>
        <v>0</v>
      </c>
      <c r="M12" s="1">
        <f t="shared" si="17"/>
        <v>0</v>
      </c>
      <c r="N12" s="3">
        <f t="shared" si="5"/>
        <v>0.14499999999999999</v>
      </c>
      <c r="O12" s="1">
        <f t="shared" si="18"/>
        <v>1.1305893021301082E-2</v>
      </c>
      <c r="P12" s="3">
        <f t="shared" si="6"/>
        <v>0</v>
      </c>
      <c r="Q12" s="1">
        <f t="shared" si="19"/>
        <v>0</v>
      </c>
      <c r="R12" s="3">
        <f t="shared" si="7"/>
        <v>3.0000000000000001E-3</v>
      </c>
      <c r="S12" s="1">
        <f t="shared" si="20"/>
        <v>8.2986679531446149E-5</v>
      </c>
      <c r="T12" s="3">
        <f t="shared" si="8"/>
        <v>1.4999999999999999E-2</v>
      </c>
      <c r="U12" s="1">
        <f t="shared" si="21"/>
        <v>4.1000757420658749E-4</v>
      </c>
      <c r="V12" s="3">
        <f t="shared" si="9"/>
        <v>0.112</v>
      </c>
      <c r="W12" s="1">
        <f t="shared" si="22"/>
        <v>3.2246780000662213E-3</v>
      </c>
      <c r="X12" s="3">
        <f t="shared" si="10"/>
        <v>0.27</v>
      </c>
      <c r="Y12" s="1">
        <f t="shared" si="23"/>
        <v>7.6785672134849301E-3</v>
      </c>
      <c r="AA12" t="s">
        <v>23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145</v>
      </c>
      <c r="AI12">
        <v>0</v>
      </c>
      <c r="AJ12">
        <v>3</v>
      </c>
      <c r="AK12">
        <v>15</v>
      </c>
      <c r="AL12">
        <v>112</v>
      </c>
      <c r="AM12">
        <v>270</v>
      </c>
      <c r="AO12" t="s">
        <v>23</v>
      </c>
      <c r="AP12" t="s">
        <v>55</v>
      </c>
      <c r="AQ12" t="s">
        <v>55</v>
      </c>
      <c r="AR12" t="s">
        <v>55</v>
      </c>
      <c r="AS12" t="s">
        <v>55</v>
      </c>
      <c r="AT12" t="s">
        <v>55</v>
      </c>
      <c r="AU12" t="s">
        <v>55</v>
      </c>
      <c r="AV12">
        <v>252</v>
      </c>
      <c r="AW12" t="s">
        <v>55</v>
      </c>
      <c r="AX12">
        <v>245</v>
      </c>
      <c r="AY12">
        <v>246</v>
      </c>
      <c r="AZ12">
        <v>39</v>
      </c>
      <c r="BA12">
        <v>24</v>
      </c>
      <c r="BB12">
        <v>0.2</v>
      </c>
    </row>
    <row r="13" spans="1:54">
      <c r="A13" t="s">
        <v>24</v>
      </c>
      <c r="B13" s="3">
        <f t="shared" si="26"/>
        <v>863.58500000000004</v>
      </c>
      <c r="C13" s="1">
        <f t="shared" si="12"/>
        <v>26.445623228455446</v>
      </c>
      <c r="D13" s="3">
        <f t="shared" si="0"/>
        <v>991.54700000000003</v>
      </c>
      <c r="E13" s="1">
        <f t="shared" si="13"/>
        <v>30.69261418720895</v>
      </c>
      <c r="F13" s="3">
        <f t="shared" si="1"/>
        <v>1004.774</v>
      </c>
      <c r="G13" s="1">
        <f t="shared" si="14"/>
        <v>33.681385558262967</v>
      </c>
      <c r="H13" s="3">
        <f t="shared" si="2"/>
        <v>650.95299999999997</v>
      </c>
      <c r="I13" s="1">
        <f t="shared" si="15"/>
        <v>28.917017271946644</v>
      </c>
      <c r="J13" s="3">
        <f t="shared" si="3"/>
        <v>450.185</v>
      </c>
      <c r="K13" s="1">
        <f t="shared" si="16"/>
        <v>27.488705258382289</v>
      </c>
      <c r="L13" s="3">
        <f t="shared" si="4"/>
        <v>403.42599999999999</v>
      </c>
      <c r="M13" s="1">
        <f t="shared" si="17"/>
        <v>26.318876281201092</v>
      </c>
      <c r="N13" s="3">
        <f t="shared" si="5"/>
        <v>132.97999999999999</v>
      </c>
      <c r="O13" s="1">
        <f t="shared" si="18"/>
        <v>10.368673475673226</v>
      </c>
      <c r="P13" s="3">
        <f t="shared" si="6"/>
        <v>541.31899999999996</v>
      </c>
      <c r="Q13" s="1">
        <f t="shared" si="19"/>
        <v>25.303817456169792</v>
      </c>
      <c r="R13" s="3">
        <f t="shared" si="7"/>
        <v>849.41600000000005</v>
      </c>
      <c r="S13" s="1">
        <f t="shared" si="20"/>
        <v>23.49673779362762</v>
      </c>
      <c r="T13" s="3">
        <f t="shared" si="8"/>
        <v>918.13800000000003</v>
      </c>
      <c r="U13" s="1">
        <f t="shared" si="21"/>
        <v>25.096235611125856</v>
      </c>
      <c r="V13" s="3">
        <f t="shared" si="9"/>
        <v>981.80399999999997</v>
      </c>
      <c r="W13" s="1">
        <f t="shared" si="22"/>
        <v>28.267872849794784</v>
      </c>
      <c r="X13" s="3">
        <f t="shared" si="10"/>
        <v>919.07399999999996</v>
      </c>
      <c r="Y13" s="1">
        <f t="shared" si="23"/>
        <v>26.137672159875731</v>
      </c>
      <c r="AA13" t="s">
        <v>24</v>
      </c>
      <c r="AB13">
        <v>863585</v>
      </c>
      <c r="AC13">
        <v>991547</v>
      </c>
      <c r="AD13">
        <v>1004774</v>
      </c>
      <c r="AE13">
        <v>650953</v>
      </c>
      <c r="AF13">
        <v>450185</v>
      </c>
      <c r="AG13">
        <v>403426</v>
      </c>
      <c r="AH13">
        <v>132980</v>
      </c>
      <c r="AI13">
        <v>541319</v>
      </c>
      <c r="AJ13">
        <v>849416</v>
      </c>
      <c r="AK13">
        <v>918138</v>
      </c>
      <c r="AL13">
        <v>981804</v>
      </c>
      <c r="AM13">
        <v>919074</v>
      </c>
      <c r="AO13" t="s">
        <v>24</v>
      </c>
      <c r="AP13">
        <v>139</v>
      </c>
      <c r="AQ13">
        <v>143</v>
      </c>
      <c r="AR13">
        <v>148</v>
      </c>
      <c r="AS13">
        <v>139</v>
      </c>
      <c r="AT13">
        <v>155</v>
      </c>
      <c r="AU13">
        <v>158</v>
      </c>
      <c r="AV13">
        <v>169</v>
      </c>
      <c r="AW13">
        <v>166</v>
      </c>
      <c r="AX13">
        <v>121</v>
      </c>
      <c r="AY13">
        <v>109</v>
      </c>
      <c r="AZ13">
        <v>110</v>
      </c>
      <c r="BA13">
        <v>111</v>
      </c>
      <c r="BB13">
        <v>0</v>
      </c>
    </row>
    <row r="14" spans="1:54">
      <c r="A14" t="s">
        <v>25</v>
      </c>
      <c r="B14" s="3">
        <f t="shared" si="26"/>
        <v>0</v>
      </c>
      <c r="C14" s="1">
        <f t="shared" si="12"/>
        <v>0</v>
      </c>
      <c r="D14" s="3">
        <f t="shared" si="0"/>
        <v>3.9849999999999999</v>
      </c>
      <c r="E14" s="1">
        <f t="shared" si="13"/>
        <v>0.12335276848805721</v>
      </c>
      <c r="F14" s="3">
        <f t="shared" si="1"/>
        <v>0.64</v>
      </c>
      <c r="G14" s="1">
        <f t="shared" si="14"/>
        <v>2.1453666951262971E-2</v>
      </c>
      <c r="H14" s="3">
        <f t="shared" si="2"/>
        <v>0.85699999999999998</v>
      </c>
      <c r="I14" s="1">
        <f t="shared" si="15"/>
        <v>3.8070158370970372E-2</v>
      </c>
      <c r="J14" s="3">
        <f t="shared" si="3"/>
        <v>0.06</v>
      </c>
      <c r="K14" s="1">
        <f t="shared" si="16"/>
        <v>3.6636545320322474E-3</v>
      </c>
      <c r="L14" s="3">
        <f t="shared" si="4"/>
        <v>0.86</v>
      </c>
      <c r="M14" s="1">
        <f t="shared" si="17"/>
        <v>5.6105044300151549E-2</v>
      </c>
      <c r="N14" s="3">
        <f t="shared" si="5"/>
        <v>0.49399999999999999</v>
      </c>
      <c r="O14" s="1">
        <f t="shared" si="18"/>
        <v>3.8518007948432652E-2</v>
      </c>
      <c r="P14" s="3">
        <f t="shared" si="6"/>
        <v>0.14499999999999999</v>
      </c>
      <c r="Q14" s="1">
        <f t="shared" si="19"/>
        <v>6.7779877136117895E-3</v>
      </c>
      <c r="R14" s="3">
        <f t="shared" si="7"/>
        <v>2.56</v>
      </c>
      <c r="S14" s="1">
        <f t="shared" si="20"/>
        <v>7.0815299866834033E-2</v>
      </c>
      <c r="T14" s="3">
        <f t="shared" si="8"/>
        <v>2.2749999999999999</v>
      </c>
      <c r="U14" s="1">
        <f t="shared" si="21"/>
        <v>6.21844820879991E-2</v>
      </c>
      <c r="V14" s="3">
        <f t="shared" si="9"/>
        <v>1.25</v>
      </c>
      <c r="W14" s="1">
        <f t="shared" si="22"/>
        <v>3.5989709822167641E-2</v>
      </c>
      <c r="X14" s="3">
        <f t="shared" si="10"/>
        <v>1.375</v>
      </c>
      <c r="Y14" s="1">
        <f t="shared" si="23"/>
        <v>3.9103814513117695E-2</v>
      </c>
      <c r="AA14" t="s">
        <v>25</v>
      </c>
      <c r="AB14">
        <v>0</v>
      </c>
      <c r="AC14">
        <v>3985</v>
      </c>
      <c r="AD14">
        <v>640</v>
      </c>
      <c r="AE14">
        <v>857</v>
      </c>
      <c r="AF14">
        <v>60</v>
      </c>
      <c r="AG14">
        <v>860</v>
      </c>
      <c r="AH14">
        <v>494</v>
      </c>
      <c r="AI14">
        <v>145</v>
      </c>
      <c r="AJ14">
        <v>2560</v>
      </c>
      <c r="AK14">
        <v>2275</v>
      </c>
      <c r="AL14">
        <v>1250</v>
      </c>
      <c r="AM14">
        <v>1375</v>
      </c>
      <c r="AO14" t="s">
        <v>25</v>
      </c>
      <c r="AP14" t="s">
        <v>55</v>
      </c>
      <c r="AQ14">
        <v>157</v>
      </c>
      <c r="AR14">
        <v>121</v>
      </c>
      <c r="AS14">
        <v>174</v>
      </c>
      <c r="AT14">
        <v>65</v>
      </c>
      <c r="AU14">
        <v>125</v>
      </c>
      <c r="AV14">
        <v>179</v>
      </c>
      <c r="AW14">
        <v>139</v>
      </c>
      <c r="AX14">
        <v>116</v>
      </c>
      <c r="AY14">
        <v>63</v>
      </c>
      <c r="AZ14">
        <v>109</v>
      </c>
      <c r="BA14">
        <v>130</v>
      </c>
      <c r="BB14">
        <v>45.2</v>
      </c>
    </row>
    <row r="15" spans="1:54">
      <c r="A15" t="s">
        <v>26</v>
      </c>
      <c r="B15" s="3">
        <f t="shared" si="26"/>
        <v>0</v>
      </c>
      <c r="C15" s="1">
        <f t="shared" si="12"/>
        <v>0</v>
      </c>
      <c r="D15" s="3">
        <f t="shared" si="0"/>
        <v>0.108</v>
      </c>
      <c r="E15" s="1">
        <f t="shared" si="13"/>
        <v>3.3430612287854902E-3</v>
      </c>
      <c r="F15" s="3">
        <f t="shared" si="1"/>
        <v>0</v>
      </c>
      <c r="G15" s="1">
        <f t="shared" si="14"/>
        <v>0</v>
      </c>
      <c r="H15" s="3">
        <f t="shared" si="2"/>
        <v>0</v>
      </c>
      <c r="I15" s="1">
        <f t="shared" si="15"/>
        <v>0</v>
      </c>
      <c r="J15" s="3">
        <f t="shared" si="3"/>
        <v>0</v>
      </c>
      <c r="K15" s="1">
        <f t="shared" si="16"/>
        <v>0</v>
      </c>
      <c r="L15" s="3">
        <f t="shared" si="4"/>
        <v>0.19</v>
      </c>
      <c r="M15" s="1">
        <f t="shared" si="17"/>
        <v>1.2395300484917203E-2</v>
      </c>
      <c r="N15" s="3">
        <f t="shared" si="5"/>
        <v>0</v>
      </c>
      <c r="O15" s="1">
        <f t="shared" si="18"/>
        <v>0</v>
      </c>
      <c r="P15" s="3">
        <f t="shared" si="6"/>
        <v>0</v>
      </c>
      <c r="Q15" s="1">
        <f t="shared" si="19"/>
        <v>0</v>
      </c>
      <c r="R15" s="3">
        <f t="shared" si="7"/>
        <v>6.5000000000000002E-2</v>
      </c>
      <c r="S15" s="1">
        <f t="shared" si="20"/>
        <v>1.7980447231813331E-3</v>
      </c>
      <c r="T15" s="3">
        <f t="shared" si="8"/>
        <v>0.25</v>
      </c>
      <c r="U15" s="1">
        <f t="shared" si="21"/>
        <v>6.8334595701097919E-3</v>
      </c>
      <c r="V15" s="3">
        <f t="shared" si="9"/>
        <v>0.33</v>
      </c>
      <c r="W15" s="1">
        <f t="shared" si="22"/>
        <v>9.5012833930522584E-3</v>
      </c>
      <c r="X15" s="3">
        <f t="shared" si="10"/>
        <v>0.25</v>
      </c>
      <c r="Y15" s="1">
        <f t="shared" si="23"/>
        <v>7.10978445693049E-3</v>
      </c>
      <c r="AA15" t="s">
        <v>26</v>
      </c>
      <c r="AB15">
        <v>0</v>
      </c>
      <c r="AC15">
        <v>108</v>
      </c>
      <c r="AD15">
        <v>0</v>
      </c>
      <c r="AE15">
        <v>0</v>
      </c>
      <c r="AF15">
        <v>0</v>
      </c>
      <c r="AG15">
        <v>190</v>
      </c>
      <c r="AH15">
        <v>0</v>
      </c>
      <c r="AI15">
        <v>0</v>
      </c>
      <c r="AJ15">
        <v>65</v>
      </c>
      <c r="AK15">
        <v>250</v>
      </c>
      <c r="AL15">
        <v>330</v>
      </c>
      <c r="AM15">
        <v>250</v>
      </c>
      <c r="AO15" t="s">
        <v>26</v>
      </c>
      <c r="AP15" t="s">
        <v>55</v>
      </c>
      <c r="AQ15">
        <v>221</v>
      </c>
      <c r="AR15" t="s">
        <v>55</v>
      </c>
      <c r="AS15" t="s">
        <v>55</v>
      </c>
      <c r="AT15" t="s">
        <v>55</v>
      </c>
      <c r="AU15">
        <v>528</v>
      </c>
      <c r="AV15" t="s">
        <v>55</v>
      </c>
      <c r="AW15" t="s">
        <v>55</v>
      </c>
      <c r="AX15">
        <v>34</v>
      </c>
      <c r="AY15">
        <v>85</v>
      </c>
      <c r="AZ15">
        <v>70</v>
      </c>
      <c r="BA15">
        <v>84</v>
      </c>
      <c r="BB15">
        <v>0</v>
      </c>
    </row>
    <row r="16" spans="1:54">
      <c r="A16" t="s">
        <v>27</v>
      </c>
      <c r="B16" s="3">
        <f t="shared" si="26"/>
        <v>1.6339999999999999</v>
      </c>
      <c r="C16" s="1">
        <f t="shared" si="12"/>
        <v>5.0038095098104057E-2</v>
      </c>
      <c r="D16" s="3">
        <f t="shared" si="0"/>
        <v>4.7640000000000002</v>
      </c>
      <c r="E16" s="1">
        <f t="shared" si="13"/>
        <v>0.14746614531420443</v>
      </c>
      <c r="F16" s="3">
        <f t="shared" si="1"/>
        <v>2.5369999999999999</v>
      </c>
      <c r="G16" s="1">
        <f t="shared" si="14"/>
        <v>8.504367664899086E-2</v>
      </c>
      <c r="H16" s="3">
        <f t="shared" si="2"/>
        <v>0.95499999999999996</v>
      </c>
      <c r="I16" s="1">
        <f t="shared" si="15"/>
        <v>4.2423572046997322E-2</v>
      </c>
      <c r="J16" s="3">
        <f t="shared" si="3"/>
        <v>2.5000000000000001E-2</v>
      </c>
      <c r="K16" s="1">
        <f t="shared" si="16"/>
        <v>1.5265227216801033E-3</v>
      </c>
      <c r="L16" s="3">
        <f t="shared" si="4"/>
        <v>7.3999999999999996E-2</v>
      </c>
      <c r="M16" s="1">
        <f t="shared" si="17"/>
        <v>4.8276433467572266E-3</v>
      </c>
      <c r="N16" s="3">
        <f t="shared" si="5"/>
        <v>1.4999999999999999E-2</v>
      </c>
      <c r="O16" s="1">
        <f t="shared" si="18"/>
        <v>1.1695751401345946E-3</v>
      </c>
      <c r="P16" s="3">
        <f t="shared" si="6"/>
        <v>0.53</v>
      </c>
      <c r="Q16" s="1">
        <f t="shared" si="19"/>
        <v>2.4774713711822403E-2</v>
      </c>
      <c r="R16" s="3">
        <f t="shared" si="7"/>
        <v>1.452</v>
      </c>
      <c r="S16" s="1">
        <f t="shared" si="20"/>
        <v>4.0165552893219929E-2</v>
      </c>
      <c r="T16" s="3">
        <f t="shared" si="8"/>
        <v>0.85399999999999998</v>
      </c>
      <c r="U16" s="1">
        <f t="shared" si="21"/>
        <v>2.3343097891495048E-2</v>
      </c>
      <c r="V16" s="3">
        <f t="shared" si="9"/>
        <v>2.5619999999999998</v>
      </c>
      <c r="W16" s="1">
        <f t="shared" si="22"/>
        <v>7.3764509251514801E-2</v>
      </c>
      <c r="X16" s="3">
        <f t="shared" si="10"/>
        <v>2.35</v>
      </c>
      <c r="Y16" s="1">
        <f t="shared" si="23"/>
        <v>6.6831973895146612E-2</v>
      </c>
      <c r="AA16" t="s">
        <v>27</v>
      </c>
      <c r="AB16">
        <v>1634</v>
      </c>
      <c r="AC16">
        <v>4764</v>
      </c>
      <c r="AD16">
        <v>2537</v>
      </c>
      <c r="AE16">
        <v>955</v>
      </c>
      <c r="AF16">
        <v>25</v>
      </c>
      <c r="AG16">
        <v>74</v>
      </c>
      <c r="AH16">
        <v>15</v>
      </c>
      <c r="AI16">
        <v>530</v>
      </c>
      <c r="AJ16">
        <v>1452</v>
      </c>
      <c r="AK16">
        <v>854</v>
      </c>
      <c r="AL16">
        <v>2562</v>
      </c>
      <c r="AM16">
        <v>2350</v>
      </c>
      <c r="AO16" t="s">
        <v>27</v>
      </c>
      <c r="AP16">
        <v>102</v>
      </c>
      <c r="AQ16">
        <v>125</v>
      </c>
      <c r="AR16">
        <v>111</v>
      </c>
      <c r="AS16">
        <v>196</v>
      </c>
      <c r="AT16">
        <v>143</v>
      </c>
      <c r="AU16">
        <v>448</v>
      </c>
      <c r="AV16">
        <v>1032</v>
      </c>
      <c r="AW16">
        <v>135</v>
      </c>
      <c r="AX16">
        <v>334</v>
      </c>
      <c r="AY16">
        <v>394</v>
      </c>
      <c r="AZ16">
        <v>218</v>
      </c>
      <c r="BA16">
        <v>123</v>
      </c>
      <c r="BB16">
        <v>0.2</v>
      </c>
    </row>
    <row r="17" spans="1:54">
      <c r="A17" t="s">
        <v>28</v>
      </c>
      <c r="B17" s="3">
        <f t="shared" si="26"/>
        <v>2033.5419999999999</v>
      </c>
      <c r="C17" s="1">
        <f t="shared" si="12"/>
        <v>62.27329741859775</v>
      </c>
      <c r="D17" s="3">
        <f t="shared" si="0"/>
        <v>1897.7729999999999</v>
      </c>
      <c r="E17" s="1">
        <f t="shared" si="13"/>
        <v>58.744179049406732</v>
      </c>
      <c r="F17" s="3">
        <f t="shared" si="1"/>
        <v>1656.5070000000001</v>
      </c>
      <c r="G17" s="1">
        <f t="shared" si="14"/>
        <v>55.528358563180888</v>
      </c>
      <c r="H17" s="3">
        <f t="shared" si="2"/>
        <v>1383.3150000000001</v>
      </c>
      <c r="I17" s="1">
        <f t="shared" si="15"/>
        <v>61.450433053604293</v>
      </c>
      <c r="J17" s="3">
        <f t="shared" si="3"/>
        <v>1024.258</v>
      </c>
      <c r="K17" s="1">
        <f t="shared" si="16"/>
        <v>62.542124394504761</v>
      </c>
      <c r="L17" s="3">
        <f t="shared" si="4"/>
        <v>850.59100000000001</v>
      </c>
      <c r="M17" s="1">
        <f t="shared" si="17"/>
        <v>55.49121597245373</v>
      </c>
      <c r="N17" s="3">
        <f t="shared" si="5"/>
        <v>329.45100000000002</v>
      </c>
      <c r="O17" s="1">
        <f t="shared" si="18"/>
        <v>25.687846632832155</v>
      </c>
      <c r="P17" s="3">
        <f t="shared" si="6"/>
        <v>972.10299999999995</v>
      </c>
      <c r="Q17" s="1">
        <f t="shared" si="19"/>
        <v>45.440704761139038</v>
      </c>
      <c r="R17" s="3">
        <f t="shared" si="7"/>
        <v>2398.4670000000001</v>
      </c>
      <c r="S17" s="1">
        <f t="shared" si="20"/>
        <v>66.346937431916359</v>
      </c>
      <c r="T17" s="3">
        <f t="shared" si="8"/>
        <v>2385.2829999999999</v>
      </c>
      <c r="U17" s="1">
        <f t="shared" si="21"/>
        <v>65.198939775080774</v>
      </c>
      <c r="V17" s="3">
        <f t="shared" si="9"/>
        <v>2127.1469999999999</v>
      </c>
      <c r="W17" s="1">
        <f t="shared" si="22"/>
        <v>61.244322623275551</v>
      </c>
      <c r="X17" s="3">
        <f t="shared" si="10"/>
        <v>2121.5169999999998</v>
      </c>
      <c r="Y17" s="1">
        <f t="shared" si="23"/>
        <v>60.334114366855204</v>
      </c>
      <c r="AA17" t="s">
        <v>28</v>
      </c>
      <c r="AB17">
        <v>2033542</v>
      </c>
      <c r="AC17">
        <v>1897773</v>
      </c>
      <c r="AD17">
        <v>1656507</v>
      </c>
      <c r="AE17">
        <v>1383315</v>
      </c>
      <c r="AF17">
        <v>1024258</v>
      </c>
      <c r="AG17">
        <v>850591</v>
      </c>
      <c r="AH17">
        <v>329451</v>
      </c>
      <c r="AI17">
        <v>972103</v>
      </c>
      <c r="AJ17">
        <v>2398467</v>
      </c>
      <c r="AK17">
        <v>2385283</v>
      </c>
      <c r="AL17">
        <v>2127147</v>
      </c>
      <c r="AM17">
        <v>2121517</v>
      </c>
      <c r="AO17" t="s">
        <v>28</v>
      </c>
      <c r="AP17">
        <v>156</v>
      </c>
      <c r="AQ17">
        <v>165</v>
      </c>
      <c r="AR17">
        <v>178</v>
      </c>
      <c r="AS17">
        <v>160</v>
      </c>
      <c r="AT17">
        <v>178</v>
      </c>
      <c r="AU17">
        <v>192</v>
      </c>
      <c r="AV17">
        <v>171</v>
      </c>
      <c r="AW17">
        <v>185</v>
      </c>
      <c r="AX17">
        <v>139</v>
      </c>
      <c r="AY17">
        <v>121</v>
      </c>
      <c r="AZ17">
        <v>126</v>
      </c>
      <c r="BA17">
        <v>133</v>
      </c>
      <c r="BB17">
        <v>0</v>
      </c>
    </row>
    <row r="18" spans="1:54">
      <c r="A18" t="s">
        <v>29</v>
      </c>
      <c r="B18" s="3">
        <f t="shared" si="26"/>
        <v>2.1349999999999998</v>
      </c>
      <c r="C18" s="1">
        <f t="shared" si="12"/>
        <v>6.5380252775062514E-2</v>
      </c>
      <c r="D18" s="3">
        <f t="shared" si="0"/>
        <v>3.0110000000000001</v>
      </c>
      <c r="E18" s="1">
        <f t="shared" si="13"/>
        <v>9.3203308887713998E-2</v>
      </c>
      <c r="F18" s="3">
        <f t="shared" si="1"/>
        <v>2.1459999999999999</v>
      </c>
      <c r="G18" s="1">
        <f t="shared" si="14"/>
        <v>7.1936826995953634E-2</v>
      </c>
      <c r="H18" s="3">
        <f t="shared" si="2"/>
        <v>0.61599999999999999</v>
      </c>
      <c r="I18" s="1">
        <f t="shared" si="15"/>
        <v>2.7364314535026548E-2</v>
      </c>
      <c r="J18" s="3">
        <f t="shared" si="3"/>
        <v>0.48899999999999999</v>
      </c>
      <c r="K18" s="1">
        <f t="shared" si="16"/>
        <v>2.9858784436062814E-2</v>
      </c>
      <c r="L18" s="3">
        <f t="shared" si="4"/>
        <v>1.7999999999999999E-2</v>
      </c>
      <c r="M18" s="1">
        <f t="shared" si="17"/>
        <v>1.1742916248868927E-3</v>
      </c>
      <c r="N18" s="3">
        <f t="shared" si="5"/>
        <v>0.14699999999999999</v>
      </c>
      <c r="O18" s="1">
        <f t="shared" si="18"/>
        <v>1.1461836373319028E-2</v>
      </c>
      <c r="P18" s="3">
        <f t="shared" si="6"/>
        <v>0.02</v>
      </c>
      <c r="Q18" s="1">
        <f t="shared" si="19"/>
        <v>9.3489485704990199E-4</v>
      </c>
      <c r="R18" s="3">
        <f t="shared" si="7"/>
        <v>1.153</v>
      </c>
      <c r="S18" s="1">
        <f t="shared" si="20"/>
        <v>3.1894547166585803E-2</v>
      </c>
      <c r="T18" s="3">
        <f t="shared" si="8"/>
        <v>4.3440000000000003</v>
      </c>
      <c r="U18" s="1">
        <f t="shared" si="21"/>
        <v>0.11873819349022775</v>
      </c>
      <c r="V18" s="3">
        <f t="shared" si="9"/>
        <v>2.9390000000000001</v>
      </c>
      <c r="W18" s="1">
        <f t="shared" si="22"/>
        <v>8.4619005733880565E-2</v>
      </c>
      <c r="X18" s="3">
        <f t="shared" si="10"/>
        <v>2.1749999999999998</v>
      </c>
      <c r="Y18" s="1">
        <f t="shared" si="23"/>
        <v>6.1855124775295256E-2</v>
      </c>
      <c r="AA18" t="s">
        <v>29</v>
      </c>
      <c r="AB18">
        <v>2135</v>
      </c>
      <c r="AC18">
        <v>3011</v>
      </c>
      <c r="AD18">
        <v>2146</v>
      </c>
      <c r="AE18">
        <v>616</v>
      </c>
      <c r="AF18">
        <v>489</v>
      </c>
      <c r="AG18">
        <v>18</v>
      </c>
      <c r="AH18">
        <v>147</v>
      </c>
      <c r="AI18">
        <v>20</v>
      </c>
      <c r="AJ18">
        <v>1153</v>
      </c>
      <c r="AK18">
        <v>4344</v>
      </c>
      <c r="AL18">
        <v>2939</v>
      </c>
      <c r="AM18">
        <v>2175</v>
      </c>
      <c r="AO18" t="s">
        <v>29</v>
      </c>
      <c r="AP18">
        <v>190</v>
      </c>
      <c r="AQ18">
        <v>182</v>
      </c>
      <c r="AR18">
        <v>245</v>
      </c>
      <c r="AS18">
        <v>340</v>
      </c>
      <c r="AT18">
        <v>101</v>
      </c>
      <c r="AU18">
        <v>219</v>
      </c>
      <c r="AV18">
        <v>218</v>
      </c>
      <c r="AW18">
        <v>110</v>
      </c>
      <c r="AX18">
        <v>76</v>
      </c>
      <c r="AY18">
        <v>69</v>
      </c>
      <c r="AZ18">
        <v>84</v>
      </c>
      <c r="BA18">
        <v>69</v>
      </c>
      <c r="BB18">
        <v>0</v>
      </c>
    </row>
    <row r="19" spans="1:54">
      <c r="A19" t="s">
        <v>30</v>
      </c>
      <c r="B19" s="3">
        <f t="shared" si="26"/>
        <v>0.68</v>
      </c>
      <c r="C19" s="1">
        <f t="shared" si="12"/>
        <v>2.0823687066530455E-2</v>
      </c>
      <c r="D19" s="3">
        <f t="shared" si="0"/>
        <v>0.57799999999999996</v>
      </c>
      <c r="E19" s="1">
        <f t="shared" si="13"/>
        <v>1.7891568428129754E-2</v>
      </c>
      <c r="F19" s="3">
        <f t="shared" si="1"/>
        <v>9.9000000000000005E-2</v>
      </c>
      <c r="G19" s="1">
        <f t="shared" si="14"/>
        <v>3.3186141065234911E-3</v>
      </c>
      <c r="H19" s="3">
        <f t="shared" si="2"/>
        <v>6.3E-2</v>
      </c>
      <c r="I19" s="1">
        <f t="shared" si="15"/>
        <v>2.7986230774458966E-3</v>
      </c>
      <c r="J19" s="3">
        <f t="shared" si="3"/>
        <v>1.2549999999999999</v>
      </c>
      <c r="K19" s="1">
        <f t="shared" si="16"/>
        <v>7.6631440628341166E-2</v>
      </c>
      <c r="L19" s="3">
        <f t="shared" si="4"/>
        <v>0.16200000000000001</v>
      </c>
      <c r="M19" s="1">
        <f t="shared" si="17"/>
        <v>1.0568624623982037E-2</v>
      </c>
      <c r="N19" s="3">
        <f t="shared" si="5"/>
        <v>0.47399999999999998</v>
      </c>
      <c r="O19" s="1">
        <f t="shared" si="18"/>
        <v>3.6958574428253191E-2</v>
      </c>
      <c r="P19" s="3">
        <f t="shared" si="6"/>
        <v>0.32</v>
      </c>
      <c r="Q19" s="1">
        <f t="shared" si="19"/>
        <v>1.4958317712798432E-2</v>
      </c>
      <c r="R19" s="3">
        <f t="shared" si="7"/>
        <v>0.30399999999999999</v>
      </c>
      <c r="S19" s="1">
        <f t="shared" si="20"/>
        <v>8.4093168591865431E-3</v>
      </c>
      <c r="T19" s="3">
        <f t="shared" si="8"/>
        <v>0.126</v>
      </c>
      <c r="U19" s="1">
        <f t="shared" si="21"/>
        <v>3.444063623335335E-3</v>
      </c>
      <c r="V19" s="3">
        <f t="shared" si="9"/>
        <v>0.47499999999999998</v>
      </c>
      <c r="W19" s="1">
        <f t="shared" si="22"/>
        <v>1.3676089732423704E-2</v>
      </c>
      <c r="X19" s="3">
        <f t="shared" si="10"/>
        <v>0.05</v>
      </c>
      <c r="Y19" s="1">
        <f t="shared" si="23"/>
        <v>1.4219568913860982E-3</v>
      </c>
      <c r="AA19" t="s">
        <v>30</v>
      </c>
      <c r="AB19">
        <v>680</v>
      </c>
      <c r="AC19">
        <v>578</v>
      </c>
      <c r="AD19">
        <v>99</v>
      </c>
      <c r="AE19">
        <v>63</v>
      </c>
      <c r="AF19">
        <v>1255</v>
      </c>
      <c r="AG19">
        <v>162</v>
      </c>
      <c r="AH19">
        <v>474</v>
      </c>
      <c r="AI19">
        <v>320</v>
      </c>
      <c r="AJ19">
        <v>304</v>
      </c>
      <c r="AK19">
        <v>126</v>
      </c>
      <c r="AL19">
        <v>475</v>
      </c>
      <c r="AM19">
        <v>50</v>
      </c>
      <c r="AO19" t="s">
        <v>30</v>
      </c>
      <c r="AP19">
        <v>62</v>
      </c>
      <c r="AQ19">
        <v>64</v>
      </c>
      <c r="AR19">
        <v>298</v>
      </c>
      <c r="AS19">
        <v>217</v>
      </c>
      <c r="AT19">
        <v>225</v>
      </c>
      <c r="AU19">
        <v>289</v>
      </c>
      <c r="AV19">
        <v>50</v>
      </c>
      <c r="AW19">
        <v>351</v>
      </c>
      <c r="AX19">
        <v>260</v>
      </c>
      <c r="AY19">
        <v>75</v>
      </c>
      <c r="AZ19">
        <v>425</v>
      </c>
      <c r="BA19">
        <v>202</v>
      </c>
      <c r="BB19">
        <v>0</v>
      </c>
    </row>
    <row r="20" spans="1:54">
      <c r="A20" t="s">
        <v>31</v>
      </c>
      <c r="B20" s="3">
        <f t="shared" si="26"/>
        <v>0</v>
      </c>
      <c r="C20" s="1">
        <f t="shared" si="12"/>
        <v>0</v>
      </c>
      <c r="D20" s="3">
        <f t="shared" si="0"/>
        <v>0</v>
      </c>
      <c r="E20" s="1">
        <f t="shared" si="13"/>
        <v>0</v>
      </c>
      <c r="F20" s="3">
        <f t="shared" si="1"/>
        <v>0.3</v>
      </c>
      <c r="G20" s="1">
        <f t="shared" si="14"/>
        <v>1.0056406383404517E-2</v>
      </c>
      <c r="H20" s="3">
        <f t="shared" si="2"/>
        <v>0</v>
      </c>
      <c r="I20" s="1">
        <f t="shared" si="15"/>
        <v>0</v>
      </c>
      <c r="J20" s="3">
        <f t="shared" si="3"/>
        <v>0</v>
      </c>
      <c r="K20" s="1">
        <f t="shared" si="16"/>
        <v>0</v>
      </c>
      <c r="L20" s="3">
        <f t="shared" si="4"/>
        <v>0</v>
      </c>
      <c r="M20" s="1">
        <f t="shared" si="17"/>
        <v>0</v>
      </c>
      <c r="N20" s="3">
        <f t="shared" si="5"/>
        <v>0</v>
      </c>
      <c r="O20" s="1">
        <f t="shared" si="18"/>
        <v>0</v>
      </c>
      <c r="P20" s="3">
        <f t="shared" si="6"/>
        <v>0</v>
      </c>
      <c r="Q20" s="1">
        <f t="shared" si="19"/>
        <v>0</v>
      </c>
      <c r="R20" s="3">
        <f t="shared" si="7"/>
        <v>0.13900000000000001</v>
      </c>
      <c r="S20" s="1">
        <f t="shared" si="20"/>
        <v>3.8450494849570052E-3</v>
      </c>
      <c r="T20" s="3">
        <f t="shared" si="8"/>
        <v>17.725000000000001</v>
      </c>
      <c r="U20" s="1">
        <f t="shared" si="21"/>
        <v>0.48449228352078427</v>
      </c>
      <c r="V20" s="3">
        <f t="shared" si="9"/>
        <v>10.925000000000001</v>
      </c>
      <c r="W20" s="1">
        <f t="shared" si="22"/>
        <v>0.31455006384574519</v>
      </c>
      <c r="X20" s="3">
        <f t="shared" si="10"/>
        <v>3.5999999999999997E-2</v>
      </c>
      <c r="Y20" s="1">
        <f t="shared" si="23"/>
        <v>1.0238089617979904E-3</v>
      </c>
      <c r="AA20" t="s">
        <v>31</v>
      </c>
      <c r="AB20">
        <v>0</v>
      </c>
      <c r="AC20">
        <v>0</v>
      </c>
      <c r="AD20">
        <v>300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139</v>
      </c>
      <c r="AK20">
        <v>17725</v>
      </c>
      <c r="AL20">
        <v>10925</v>
      </c>
      <c r="AM20">
        <v>36</v>
      </c>
      <c r="AO20" t="s">
        <v>31</v>
      </c>
      <c r="AP20" t="s">
        <v>55</v>
      </c>
      <c r="AQ20" t="s">
        <v>55</v>
      </c>
      <c r="AR20">
        <v>105</v>
      </c>
      <c r="AS20" t="s">
        <v>55</v>
      </c>
      <c r="AT20" t="s">
        <v>55</v>
      </c>
      <c r="AU20" t="s">
        <v>55</v>
      </c>
      <c r="AV20" t="s">
        <v>55</v>
      </c>
      <c r="AW20" t="s">
        <v>55</v>
      </c>
      <c r="AX20">
        <v>2241</v>
      </c>
      <c r="AY20">
        <v>96</v>
      </c>
      <c r="AZ20">
        <v>109</v>
      </c>
      <c r="BA20">
        <v>331</v>
      </c>
      <c r="BB20">
        <v>0.2</v>
      </c>
    </row>
    <row r="21" spans="1:54">
      <c r="A21" t="s">
        <v>64</v>
      </c>
      <c r="B21" s="3">
        <f t="shared" si="26"/>
        <v>25.832999999999998</v>
      </c>
      <c r="C21" s="1">
        <f t="shared" si="12"/>
        <v>0.79108574704364887</v>
      </c>
      <c r="D21" s="3">
        <f>AC21/1000</f>
        <v>27.167000000000002</v>
      </c>
      <c r="E21" s="1">
        <f t="shared" si="13"/>
        <v>0.84093467039273539</v>
      </c>
      <c r="F21" s="3">
        <f t="shared" si="1"/>
        <v>26.789000000000001</v>
      </c>
      <c r="G21" s="1">
        <f t="shared" si="14"/>
        <v>0.89800356868341202</v>
      </c>
      <c r="H21" s="3">
        <f t="shared" si="2"/>
        <v>16.358000000000001</v>
      </c>
      <c r="I21" s="1">
        <f t="shared" si="15"/>
        <v>0.72666470318825371</v>
      </c>
      <c r="J21" s="3">
        <f t="shared" si="3"/>
        <v>13.225</v>
      </c>
      <c r="K21" s="1">
        <f t="shared" si="16"/>
        <v>0.80753051976877444</v>
      </c>
      <c r="L21" s="3">
        <f t="shared" si="4"/>
        <v>4.0049999999999999</v>
      </c>
      <c r="M21" s="1">
        <f t="shared" si="17"/>
        <v>0.26127988653733369</v>
      </c>
      <c r="N21" s="3">
        <f t="shared" si="5"/>
        <v>0</v>
      </c>
      <c r="O21" s="1">
        <f t="shared" si="18"/>
        <v>0</v>
      </c>
      <c r="P21" s="3">
        <f t="shared" si="6"/>
        <v>2.4409999999999998</v>
      </c>
      <c r="Q21" s="1">
        <f t="shared" si="19"/>
        <v>0.11410391730294052</v>
      </c>
      <c r="R21" s="3">
        <f t="shared" si="7"/>
        <v>13.717000000000001</v>
      </c>
      <c r="S21" s="1">
        <f t="shared" si="20"/>
        <v>0.37944276104428226</v>
      </c>
      <c r="T21" s="3">
        <f t="shared" si="8"/>
        <v>27.097999999999999</v>
      </c>
      <c r="U21" s="1">
        <f t="shared" si="21"/>
        <v>0.74069234972334053</v>
      </c>
      <c r="V21" s="3">
        <f t="shared" si="9"/>
        <v>20.324000000000002</v>
      </c>
      <c r="W21" s="1">
        <f t="shared" si="22"/>
        <v>0.58516388994058821</v>
      </c>
      <c r="X21" s="3">
        <f t="shared" si="10"/>
        <v>19.341999999999999</v>
      </c>
      <c r="Y21" s="1">
        <f t="shared" si="23"/>
        <v>0.55006980386379811</v>
      </c>
      <c r="AA21" t="s">
        <v>64</v>
      </c>
      <c r="AB21">
        <v>25833</v>
      </c>
      <c r="AC21">
        <v>27167</v>
      </c>
      <c r="AD21">
        <v>26789</v>
      </c>
      <c r="AE21">
        <v>16358</v>
      </c>
      <c r="AF21">
        <v>13225</v>
      </c>
      <c r="AG21">
        <v>4005</v>
      </c>
      <c r="AH21">
        <v>0</v>
      </c>
      <c r="AI21">
        <v>2441</v>
      </c>
      <c r="AJ21">
        <v>13717</v>
      </c>
      <c r="AK21">
        <v>27098</v>
      </c>
      <c r="AL21">
        <v>20324</v>
      </c>
      <c r="AM21">
        <v>19342</v>
      </c>
      <c r="AO21" t="s">
        <v>64</v>
      </c>
      <c r="AP21">
        <v>440</v>
      </c>
      <c r="AQ21">
        <v>456</v>
      </c>
      <c r="AR21">
        <v>509</v>
      </c>
      <c r="AS21">
        <v>570</v>
      </c>
      <c r="AT21">
        <v>572</v>
      </c>
      <c r="AU21">
        <v>587</v>
      </c>
      <c r="AV21" t="s">
        <v>55</v>
      </c>
      <c r="AW21">
        <v>713</v>
      </c>
      <c r="AX21">
        <v>555</v>
      </c>
      <c r="AY21">
        <v>502</v>
      </c>
      <c r="AZ21">
        <v>485</v>
      </c>
      <c r="BA21">
        <v>486</v>
      </c>
      <c r="BB21">
        <v>24.3</v>
      </c>
    </row>
    <row r="22" spans="1:54">
      <c r="A22" t="s">
        <v>68</v>
      </c>
      <c r="B22" s="3">
        <f t="shared" si="26"/>
        <v>2.4449999999999998</v>
      </c>
      <c r="C22" s="1">
        <f t="shared" si="12"/>
        <v>7.4873404231863172E-2</v>
      </c>
      <c r="D22" s="3">
        <f t="shared" si="0"/>
        <v>3.27</v>
      </c>
      <c r="E22" s="1">
        <f t="shared" si="13"/>
        <v>0.10122046498267179</v>
      </c>
      <c r="F22" s="3">
        <f t="shared" si="1"/>
        <v>4.62</v>
      </c>
      <c r="G22" s="1">
        <f t="shared" si="14"/>
        <v>0.15486865830442956</v>
      </c>
      <c r="H22" s="3">
        <f t="shared" si="2"/>
        <v>3.38</v>
      </c>
      <c r="I22" s="1">
        <f t="shared" si="15"/>
        <v>0.1501483492343989</v>
      </c>
      <c r="J22" s="3">
        <f t="shared" si="3"/>
        <v>1.2050000000000001</v>
      </c>
      <c r="K22" s="1">
        <f t="shared" si="16"/>
        <v>7.357839518498098E-2</v>
      </c>
      <c r="L22" s="3">
        <f t="shared" si="4"/>
        <v>0.21</v>
      </c>
      <c r="M22" s="1">
        <f t="shared" si="17"/>
        <v>1.3700068957013751E-2</v>
      </c>
      <c r="N22" s="3">
        <f t="shared" si="5"/>
        <v>0</v>
      </c>
      <c r="O22" s="1">
        <f t="shared" si="18"/>
        <v>0</v>
      </c>
      <c r="P22" s="3">
        <f t="shared" si="6"/>
        <v>0</v>
      </c>
      <c r="Q22" s="1">
        <f t="shared" si="19"/>
        <v>0</v>
      </c>
      <c r="R22" s="3">
        <f t="shared" si="7"/>
        <v>0</v>
      </c>
      <c r="S22" s="1">
        <f t="shared" si="20"/>
        <v>0</v>
      </c>
      <c r="T22" s="3">
        <f t="shared" si="8"/>
        <v>0.02</v>
      </c>
      <c r="U22" s="1">
        <f t="shared" si="21"/>
        <v>5.4667676560878336E-4</v>
      </c>
      <c r="V22" s="3">
        <f t="shared" si="9"/>
        <v>0.95</v>
      </c>
      <c r="W22" s="1">
        <f t="shared" si="22"/>
        <v>2.7352179464847408E-2</v>
      </c>
      <c r="X22" s="3">
        <f t="shared" si="10"/>
        <v>1.56</v>
      </c>
      <c r="Y22" s="1">
        <f t="shared" si="23"/>
        <v>4.4365055011246261E-2</v>
      </c>
      <c r="AA22" t="s">
        <v>68</v>
      </c>
      <c r="AB22">
        <v>2445</v>
      </c>
      <c r="AC22">
        <v>3270</v>
      </c>
      <c r="AD22">
        <v>4620</v>
      </c>
      <c r="AE22">
        <v>3380</v>
      </c>
      <c r="AF22">
        <v>1205</v>
      </c>
      <c r="AG22">
        <v>210</v>
      </c>
      <c r="AH22">
        <v>0</v>
      </c>
      <c r="AI22">
        <v>0</v>
      </c>
      <c r="AJ22">
        <v>0</v>
      </c>
      <c r="AK22">
        <v>20</v>
      </c>
      <c r="AL22">
        <v>950</v>
      </c>
      <c r="AM22">
        <v>1560</v>
      </c>
      <c r="AO22" t="s">
        <v>68</v>
      </c>
      <c r="AP22">
        <v>470</v>
      </c>
      <c r="AQ22">
        <v>462</v>
      </c>
      <c r="AR22">
        <v>470</v>
      </c>
      <c r="AS22">
        <v>462</v>
      </c>
      <c r="AT22">
        <v>433</v>
      </c>
      <c r="AU22">
        <v>364</v>
      </c>
      <c r="AV22" t="s">
        <v>55</v>
      </c>
      <c r="AW22" t="s">
        <v>55</v>
      </c>
      <c r="AX22" t="s">
        <v>55</v>
      </c>
      <c r="AY22">
        <v>420</v>
      </c>
      <c r="AZ22">
        <v>410</v>
      </c>
      <c r="BA22">
        <v>412</v>
      </c>
      <c r="BB22">
        <v>0.5</v>
      </c>
    </row>
    <row r="23" spans="1:54">
      <c r="A23" t="s">
        <v>63</v>
      </c>
      <c r="B23" s="3">
        <f t="shared" si="26"/>
        <v>0</v>
      </c>
      <c r="C23" s="1">
        <f t="shared" si="12"/>
        <v>0</v>
      </c>
      <c r="D23" s="3">
        <f t="shared" si="0"/>
        <v>0</v>
      </c>
      <c r="E23" s="1">
        <f t="shared" si="13"/>
        <v>0</v>
      </c>
      <c r="F23" s="3">
        <f t="shared" si="1"/>
        <v>0</v>
      </c>
      <c r="G23" s="1">
        <f t="shared" si="14"/>
        <v>0</v>
      </c>
      <c r="H23" s="3">
        <f t="shared" si="2"/>
        <v>0</v>
      </c>
      <c r="I23" s="1">
        <f t="shared" si="15"/>
        <v>0</v>
      </c>
      <c r="J23" s="3">
        <f t="shared" si="3"/>
        <v>0</v>
      </c>
      <c r="K23" s="1">
        <f t="shared" si="16"/>
        <v>0</v>
      </c>
      <c r="L23" s="3">
        <f t="shared" si="4"/>
        <v>0</v>
      </c>
      <c r="M23" s="1">
        <f t="shared" si="17"/>
        <v>0</v>
      </c>
      <c r="N23" s="3">
        <f t="shared" si="5"/>
        <v>0</v>
      </c>
      <c r="O23" s="1">
        <f t="shared" si="18"/>
        <v>0</v>
      </c>
      <c r="P23" s="3">
        <f t="shared" si="6"/>
        <v>0</v>
      </c>
      <c r="Q23" s="1">
        <f t="shared" si="19"/>
        <v>0</v>
      </c>
      <c r="R23" s="3">
        <f t="shared" si="7"/>
        <v>0</v>
      </c>
      <c r="S23" s="1">
        <f t="shared" si="20"/>
        <v>0</v>
      </c>
      <c r="T23" s="3">
        <f t="shared" si="8"/>
        <v>0</v>
      </c>
      <c r="U23" s="1">
        <f t="shared" si="21"/>
        <v>0</v>
      </c>
      <c r="V23" s="3">
        <f t="shared" si="9"/>
        <v>1</v>
      </c>
      <c r="W23" s="1">
        <f t="shared" si="22"/>
        <v>2.8791767857734112E-2</v>
      </c>
      <c r="X23" s="3">
        <f t="shared" si="10"/>
        <v>1.175</v>
      </c>
      <c r="Y23" s="1">
        <f t="shared" si="23"/>
        <v>3.3415986947573306E-2</v>
      </c>
      <c r="AA23" t="s">
        <v>63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1000</v>
      </c>
      <c r="AM23">
        <v>1175</v>
      </c>
      <c r="AO23" t="s">
        <v>63</v>
      </c>
      <c r="AP23" t="s">
        <v>55</v>
      </c>
      <c r="AQ23" t="s">
        <v>55</v>
      </c>
      <c r="AR23" t="s">
        <v>55</v>
      </c>
      <c r="AS23" t="s">
        <v>55</v>
      </c>
      <c r="AT23" t="s">
        <v>55</v>
      </c>
      <c r="AU23" t="s">
        <v>55</v>
      </c>
      <c r="AV23" t="s">
        <v>55</v>
      </c>
      <c r="AW23" t="s">
        <v>55</v>
      </c>
      <c r="AX23" t="s">
        <v>55</v>
      </c>
      <c r="AY23" t="s">
        <v>55</v>
      </c>
      <c r="AZ23">
        <v>310</v>
      </c>
      <c r="BA23">
        <v>289</v>
      </c>
      <c r="BB23">
        <v>0.7</v>
      </c>
    </row>
    <row r="24" spans="1:54">
      <c r="A24" t="s">
        <v>32</v>
      </c>
      <c r="B24" s="3">
        <f t="shared" si="26"/>
        <v>1E-3</v>
      </c>
      <c r="C24" s="1">
        <f t="shared" si="12"/>
        <v>3.0623069215485965E-5</v>
      </c>
      <c r="D24" s="3">
        <f t="shared" si="0"/>
        <v>5.7229999999999999</v>
      </c>
      <c r="E24" s="1">
        <f t="shared" si="13"/>
        <v>0.17715129085499409</v>
      </c>
      <c r="F24" s="3">
        <f t="shared" si="1"/>
        <v>32.07</v>
      </c>
      <c r="G24" s="1">
        <f t="shared" si="14"/>
        <v>1.0750298423859428</v>
      </c>
      <c r="H24" s="3">
        <f t="shared" si="2"/>
        <v>3.74</v>
      </c>
      <c r="I24" s="1">
        <f t="shared" si="15"/>
        <v>0.16614048110551832</v>
      </c>
      <c r="J24" s="3">
        <f t="shared" si="3"/>
        <v>0</v>
      </c>
      <c r="K24" s="1">
        <f t="shared" si="16"/>
        <v>0</v>
      </c>
      <c r="L24" s="3">
        <f t="shared" si="4"/>
        <v>0.02</v>
      </c>
      <c r="M24" s="1">
        <f t="shared" si="17"/>
        <v>1.3047684720965478E-3</v>
      </c>
      <c r="N24" s="3">
        <f t="shared" si="5"/>
        <v>2.5000000000000001E-2</v>
      </c>
      <c r="O24" s="1">
        <f t="shared" si="18"/>
        <v>1.9492919002243245E-3</v>
      </c>
      <c r="P24" s="3">
        <f t="shared" si="6"/>
        <v>0</v>
      </c>
      <c r="Q24" s="1">
        <f t="shared" si="19"/>
        <v>0</v>
      </c>
      <c r="R24" s="3">
        <f t="shared" si="7"/>
        <v>0</v>
      </c>
      <c r="S24" s="1">
        <f t="shared" si="20"/>
        <v>0</v>
      </c>
      <c r="T24" s="3">
        <f t="shared" si="8"/>
        <v>1.0999999999999999E-2</v>
      </c>
      <c r="U24" s="1">
        <f t="shared" si="21"/>
        <v>3.0067222108483082E-4</v>
      </c>
      <c r="V24" s="3">
        <f t="shared" si="9"/>
        <v>0.106</v>
      </c>
      <c r="W24" s="1">
        <f t="shared" si="22"/>
        <v>3.0519273929198163E-3</v>
      </c>
      <c r="X24" s="3">
        <f t="shared" si="10"/>
        <v>0.183</v>
      </c>
      <c r="Y24" s="1">
        <f t="shared" si="23"/>
        <v>5.2043622224731186E-3</v>
      </c>
      <c r="AA24" t="s">
        <v>32</v>
      </c>
      <c r="AB24">
        <v>1</v>
      </c>
      <c r="AC24">
        <v>5723</v>
      </c>
      <c r="AD24">
        <v>32070</v>
      </c>
      <c r="AE24">
        <v>3740</v>
      </c>
      <c r="AF24">
        <v>0</v>
      </c>
      <c r="AG24">
        <v>20</v>
      </c>
      <c r="AH24">
        <v>25</v>
      </c>
      <c r="AI24">
        <v>0</v>
      </c>
      <c r="AJ24">
        <v>0</v>
      </c>
      <c r="AK24">
        <v>11</v>
      </c>
      <c r="AL24">
        <v>106</v>
      </c>
      <c r="AM24">
        <v>183</v>
      </c>
      <c r="AO24" t="s">
        <v>32</v>
      </c>
      <c r="AP24">
        <v>815</v>
      </c>
      <c r="AQ24">
        <v>124</v>
      </c>
      <c r="AR24">
        <v>125</v>
      </c>
      <c r="AS24">
        <v>75</v>
      </c>
      <c r="AT24" t="s">
        <v>55</v>
      </c>
      <c r="AU24">
        <v>1548</v>
      </c>
      <c r="AV24">
        <v>1597</v>
      </c>
      <c r="AW24" t="s">
        <v>55</v>
      </c>
      <c r="AX24" t="s">
        <v>55</v>
      </c>
      <c r="AY24">
        <v>814</v>
      </c>
      <c r="AZ24">
        <v>233</v>
      </c>
      <c r="BA24">
        <v>225</v>
      </c>
      <c r="BB24">
        <v>0</v>
      </c>
    </row>
    <row r="25" spans="1:54">
      <c r="A25" t="s">
        <v>51</v>
      </c>
      <c r="B25" s="3">
        <f t="shared" si="26"/>
        <v>0</v>
      </c>
      <c r="C25" s="1">
        <f t="shared" si="12"/>
        <v>0</v>
      </c>
      <c r="D25" s="3">
        <f t="shared" si="0"/>
        <v>0</v>
      </c>
      <c r="E25" s="1">
        <f t="shared" si="13"/>
        <v>0</v>
      </c>
      <c r="F25" s="3">
        <f t="shared" si="1"/>
        <v>0</v>
      </c>
      <c r="G25" s="1">
        <f t="shared" si="14"/>
        <v>0</v>
      </c>
      <c r="H25" s="3">
        <f t="shared" si="2"/>
        <v>0</v>
      </c>
      <c r="I25" s="1">
        <f t="shared" si="15"/>
        <v>0</v>
      </c>
      <c r="J25" s="3">
        <f t="shared" si="3"/>
        <v>0</v>
      </c>
      <c r="K25" s="1">
        <f t="shared" si="16"/>
        <v>0</v>
      </c>
      <c r="L25" s="3">
        <f t="shared" si="4"/>
        <v>0</v>
      </c>
      <c r="M25" s="1">
        <f t="shared" si="17"/>
        <v>0</v>
      </c>
      <c r="N25" s="3">
        <f t="shared" si="5"/>
        <v>0</v>
      </c>
      <c r="O25" s="1">
        <f t="shared" si="18"/>
        <v>0</v>
      </c>
      <c r="P25" s="3">
        <f t="shared" si="6"/>
        <v>0</v>
      </c>
      <c r="Q25" s="1">
        <f t="shared" si="19"/>
        <v>0</v>
      </c>
      <c r="R25" s="3">
        <f t="shared" si="7"/>
        <v>0</v>
      </c>
      <c r="S25" s="1">
        <f t="shared" si="20"/>
        <v>0</v>
      </c>
      <c r="T25" s="3">
        <f t="shared" si="8"/>
        <v>2.7</v>
      </c>
      <c r="U25" s="1">
        <f t="shared" si="21"/>
        <v>7.3801363357185762E-2</v>
      </c>
      <c r="V25" s="3">
        <f t="shared" si="9"/>
        <v>0</v>
      </c>
      <c r="W25" s="1">
        <f t="shared" si="22"/>
        <v>0</v>
      </c>
      <c r="X25" s="3">
        <f t="shared" si="10"/>
        <v>0</v>
      </c>
      <c r="Y25" s="1">
        <f t="shared" si="23"/>
        <v>0</v>
      </c>
      <c r="AA25" t="s">
        <v>51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2700</v>
      </c>
      <c r="AL25">
        <v>0</v>
      </c>
      <c r="AM25">
        <v>0</v>
      </c>
      <c r="AO25" t="s">
        <v>51</v>
      </c>
      <c r="AP25" t="s">
        <v>55</v>
      </c>
      <c r="AQ25" t="s">
        <v>55</v>
      </c>
      <c r="AR25" t="s">
        <v>55</v>
      </c>
      <c r="AS25" t="s">
        <v>55</v>
      </c>
      <c r="AT25" t="s">
        <v>55</v>
      </c>
      <c r="AU25" t="s">
        <v>55</v>
      </c>
      <c r="AV25" t="s">
        <v>55</v>
      </c>
      <c r="AW25" t="s">
        <v>55</v>
      </c>
      <c r="AX25" t="s">
        <v>55</v>
      </c>
      <c r="AY25">
        <v>157</v>
      </c>
      <c r="AZ25" t="s">
        <v>55</v>
      </c>
      <c r="BA25" t="s">
        <v>55</v>
      </c>
      <c r="BB25">
        <v>0.1</v>
      </c>
    </row>
    <row r="26" spans="1:54">
      <c r="A26" t="s">
        <v>33</v>
      </c>
      <c r="B26" s="3">
        <f t="shared" si="26"/>
        <v>0</v>
      </c>
      <c r="C26" s="1">
        <f t="shared" si="12"/>
        <v>0</v>
      </c>
      <c r="D26" s="3">
        <f t="shared" si="0"/>
        <v>0</v>
      </c>
      <c r="E26" s="1">
        <f t="shared" si="13"/>
        <v>0</v>
      </c>
      <c r="F26" s="3">
        <f t="shared" si="1"/>
        <v>0</v>
      </c>
      <c r="G26" s="1">
        <f t="shared" si="14"/>
        <v>0</v>
      </c>
      <c r="H26" s="3">
        <f t="shared" si="2"/>
        <v>0</v>
      </c>
      <c r="I26" s="1">
        <f t="shared" si="15"/>
        <v>0</v>
      </c>
      <c r="J26" s="3">
        <f t="shared" si="3"/>
        <v>0</v>
      </c>
      <c r="K26" s="1">
        <f t="shared" si="16"/>
        <v>0</v>
      </c>
      <c r="L26" s="3">
        <f t="shared" si="4"/>
        <v>0</v>
      </c>
      <c r="M26" s="1">
        <f t="shared" si="17"/>
        <v>0</v>
      </c>
      <c r="N26" s="3">
        <f t="shared" si="5"/>
        <v>205.41800000000001</v>
      </c>
      <c r="O26" s="1">
        <f t="shared" si="18"/>
        <v>16.016785742411209</v>
      </c>
      <c r="P26" s="3">
        <f t="shared" si="6"/>
        <v>172.96199999999999</v>
      </c>
      <c r="Q26" s="1">
        <f t="shared" si="19"/>
        <v>8.0850642132532577</v>
      </c>
      <c r="R26" s="3">
        <f t="shared" si="7"/>
        <v>0</v>
      </c>
      <c r="S26" s="1">
        <f t="shared" si="20"/>
        <v>0</v>
      </c>
      <c r="T26" s="3">
        <f t="shared" si="8"/>
        <v>0</v>
      </c>
      <c r="U26" s="1">
        <f t="shared" si="21"/>
        <v>0</v>
      </c>
      <c r="V26" s="3">
        <f t="shared" si="9"/>
        <v>0</v>
      </c>
      <c r="W26" s="1">
        <f t="shared" si="22"/>
        <v>0</v>
      </c>
      <c r="X26" s="3">
        <f t="shared" si="10"/>
        <v>0</v>
      </c>
      <c r="Y26" s="1">
        <f t="shared" si="23"/>
        <v>0</v>
      </c>
      <c r="AA26" t="s">
        <v>33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205418</v>
      </c>
      <c r="AI26">
        <v>172962</v>
      </c>
      <c r="AJ26">
        <v>0</v>
      </c>
      <c r="AK26">
        <v>0</v>
      </c>
      <c r="AL26">
        <v>0</v>
      </c>
      <c r="AM26">
        <v>0</v>
      </c>
      <c r="AO26" t="s">
        <v>33</v>
      </c>
      <c r="AP26" t="s">
        <v>55</v>
      </c>
      <c r="AQ26" t="s">
        <v>55</v>
      </c>
      <c r="AR26" t="s">
        <v>55</v>
      </c>
      <c r="AS26" t="s">
        <v>55</v>
      </c>
      <c r="AT26" t="s">
        <v>55</v>
      </c>
      <c r="AU26" t="s">
        <v>55</v>
      </c>
      <c r="AV26">
        <v>240</v>
      </c>
      <c r="AW26">
        <v>260</v>
      </c>
      <c r="AX26" t="s">
        <v>55</v>
      </c>
      <c r="AY26" t="s">
        <v>55</v>
      </c>
      <c r="AZ26" t="s">
        <v>55</v>
      </c>
      <c r="BA26" t="s">
        <v>55</v>
      </c>
      <c r="BB26">
        <v>7.4</v>
      </c>
    </row>
    <row r="27" spans="1:54">
      <c r="A27" t="s">
        <v>34</v>
      </c>
      <c r="B27" s="3">
        <f t="shared" si="26"/>
        <v>0</v>
      </c>
      <c r="C27" s="1">
        <f t="shared" si="12"/>
        <v>0</v>
      </c>
      <c r="D27" s="3">
        <f t="shared" si="0"/>
        <v>22.545000000000002</v>
      </c>
      <c r="E27" s="1">
        <f t="shared" si="13"/>
        <v>0.69786403150897114</v>
      </c>
      <c r="F27" s="3">
        <f t="shared" si="1"/>
        <v>2.2799999999999998</v>
      </c>
      <c r="G27" s="1">
        <f t="shared" si="14"/>
        <v>7.6428688513874327E-2</v>
      </c>
      <c r="H27" s="3">
        <f t="shared" si="2"/>
        <v>0.85</v>
      </c>
      <c r="I27" s="1">
        <f t="shared" si="15"/>
        <v>3.7759200251254163E-2</v>
      </c>
      <c r="J27" s="3">
        <f t="shared" si="3"/>
        <v>0.15</v>
      </c>
      <c r="K27" s="1">
        <f t="shared" si="16"/>
        <v>9.1591363300806191E-3</v>
      </c>
      <c r="L27" s="3">
        <f t="shared" si="4"/>
        <v>0</v>
      </c>
      <c r="M27" s="1">
        <f t="shared" si="17"/>
        <v>0</v>
      </c>
      <c r="N27" s="3">
        <f t="shared" si="5"/>
        <v>4.9450000000000003</v>
      </c>
      <c r="O27" s="1">
        <f t="shared" si="18"/>
        <v>0.38556993786437138</v>
      </c>
      <c r="P27" s="3">
        <f t="shared" si="6"/>
        <v>3.9649999999999999</v>
      </c>
      <c r="Q27" s="1">
        <f t="shared" si="19"/>
        <v>0.18534290541014306</v>
      </c>
      <c r="R27" s="3">
        <f t="shared" si="7"/>
        <v>0.29899999999999999</v>
      </c>
      <c r="S27" s="1">
        <f t="shared" si="20"/>
        <v>8.271005726634131E-3</v>
      </c>
      <c r="T27" s="3">
        <f t="shared" si="8"/>
        <v>0</v>
      </c>
      <c r="U27" s="1">
        <f t="shared" si="21"/>
        <v>0</v>
      </c>
      <c r="V27" s="3">
        <f t="shared" si="9"/>
        <v>1.9650000000000001</v>
      </c>
      <c r="W27" s="1">
        <f t="shared" si="22"/>
        <v>5.6575823840447542E-2</v>
      </c>
      <c r="X27" s="3">
        <f t="shared" si="10"/>
        <v>0</v>
      </c>
      <c r="Y27" s="1">
        <f t="shared" si="23"/>
        <v>0</v>
      </c>
      <c r="AA27" t="s">
        <v>34</v>
      </c>
      <c r="AB27">
        <v>0</v>
      </c>
      <c r="AC27">
        <v>22545</v>
      </c>
      <c r="AD27">
        <v>2280</v>
      </c>
      <c r="AE27">
        <v>850</v>
      </c>
      <c r="AF27">
        <v>150</v>
      </c>
      <c r="AG27">
        <v>0</v>
      </c>
      <c r="AH27">
        <v>4945</v>
      </c>
      <c r="AI27">
        <v>3965</v>
      </c>
      <c r="AJ27">
        <v>299</v>
      </c>
      <c r="AK27">
        <v>0</v>
      </c>
      <c r="AL27">
        <v>1965</v>
      </c>
      <c r="AM27">
        <v>0</v>
      </c>
      <c r="AO27" t="s">
        <v>34</v>
      </c>
      <c r="AP27" t="s">
        <v>55</v>
      </c>
      <c r="AQ27">
        <v>187</v>
      </c>
      <c r="AR27">
        <v>261</v>
      </c>
      <c r="AS27">
        <v>141</v>
      </c>
      <c r="AT27">
        <v>315</v>
      </c>
      <c r="AU27" t="s">
        <v>55</v>
      </c>
      <c r="AV27">
        <v>205</v>
      </c>
      <c r="AW27">
        <v>229</v>
      </c>
      <c r="AX27">
        <v>223</v>
      </c>
      <c r="AY27" t="s">
        <v>55</v>
      </c>
      <c r="AZ27">
        <v>210</v>
      </c>
      <c r="BA27" t="s">
        <v>55</v>
      </c>
      <c r="BB27">
        <v>4.9000000000000004</v>
      </c>
    </row>
    <row r="28" spans="1:54">
      <c r="A28" t="s">
        <v>72</v>
      </c>
      <c r="B28" s="3">
        <f t="shared" si="26"/>
        <v>0.75</v>
      </c>
      <c r="C28" s="1">
        <f t="shared" si="12"/>
        <v>2.296730191161447E-2</v>
      </c>
      <c r="D28" s="3">
        <f t="shared" si="0"/>
        <v>0.47</v>
      </c>
      <c r="E28" s="1">
        <f t="shared" si="13"/>
        <v>1.4548507199344264E-2</v>
      </c>
      <c r="F28" s="3">
        <f t="shared" si="1"/>
        <v>0</v>
      </c>
      <c r="G28" s="1">
        <f t="shared" si="14"/>
        <v>0</v>
      </c>
      <c r="H28" s="3">
        <f t="shared" si="2"/>
        <v>0</v>
      </c>
      <c r="I28" s="1">
        <f t="shared" si="15"/>
        <v>0</v>
      </c>
      <c r="J28" s="3">
        <f t="shared" si="3"/>
        <v>0</v>
      </c>
      <c r="K28" s="1">
        <f t="shared" si="16"/>
        <v>0</v>
      </c>
      <c r="L28" s="3">
        <f t="shared" si="4"/>
        <v>0</v>
      </c>
      <c r="M28" s="1">
        <f t="shared" si="17"/>
        <v>0</v>
      </c>
      <c r="N28" s="3">
        <f t="shared" si="5"/>
        <v>0.34499999999999997</v>
      </c>
      <c r="O28" s="1">
        <f t="shared" si="18"/>
        <v>2.6900228223095676E-2</v>
      </c>
      <c r="P28" s="3">
        <f t="shared" si="6"/>
        <v>0.25</v>
      </c>
      <c r="Q28" s="1">
        <f t="shared" si="19"/>
        <v>1.1686185713123775E-2</v>
      </c>
      <c r="R28" s="3">
        <f t="shared" si="7"/>
        <v>0</v>
      </c>
      <c r="S28" s="1">
        <f t="shared" si="20"/>
        <v>0</v>
      </c>
      <c r="T28" s="3">
        <f t="shared" si="8"/>
        <v>0</v>
      </c>
      <c r="U28" s="1">
        <f t="shared" si="21"/>
        <v>0</v>
      </c>
      <c r="V28" s="3">
        <f t="shared" si="9"/>
        <v>0.2</v>
      </c>
      <c r="W28" s="1">
        <f t="shared" si="22"/>
        <v>5.7583535715468237E-3</v>
      </c>
      <c r="X28" s="3">
        <f t="shared" si="10"/>
        <v>0.36</v>
      </c>
      <c r="Y28" s="1">
        <f t="shared" si="23"/>
        <v>1.0238089617979906E-2</v>
      </c>
      <c r="AA28" t="s">
        <v>72</v>
      </c>
      <c r="AB28">
        <v>750</v>
      </c>
      <c r="AC28">
        <v>470</v>
      </c>
      <c r="AD28">
        <v>0</v>
      </c>
      <c r="AE28">
        <v>0</v>
      </c>
      <c r="AF28">
        <v>0</v>
      </c>
      <c r="AG28">
        <v>0</v>
      </c>
      <c r="AH28">
        <v>345</v>
      </c>
      <c r="AI28">
        <v>250</v>
      </c>
      <c r="AJ28">
        <v>0</v>
      </c>
      <c r="AK28">
        <v>0</v>
      </c>
      <c r="AL28">
        <v>200</v>
      </c>
      <c r="AM28">
        <v>360</v>
      </c>
      <c r="AO28" t="s">
        <v>72</v>
      </c>
      <c r="AP28">
        <v>168</v>
      </c>
      <c r="AQ28">
        <v>172</v>
      </c>
      <c r="AR28" t="s">
        <v>55</v>
      </c>
      <c r="AS28" t="s">
        <v>55</v>
      </c>
      <c r="AT28" t="s">
        <v>55</v>
      </c>
      <c r="AU28" t="s">
        <v>55</v>
      </c>
      <c r="AV28">
        <v>339</v>
      </c>
      <c r="AW28">
        <v>273</v>
      </c>
      <c r="AX28" t="s">
        <v>55</v>
      </c>
      <c r="AY28" t="s">
        <v>55</v>
      </c>
      <c r="AZ28">
        <v>200</v>
      </c>
      <c r="BA28">
        <v>391</v>
      </c>
      <c r="BB28">
        <v>2</v>
      </c>
    </row>
    <row r="29" spans="1:54">
      <c r="A29" t="s">
        <v>69</v>
      </c>
      <c r="B29" s="3">
        <f t="shared" si="26"/>
        <v>0</v>
      </c>
      <c r="C29" s="1">
        <f t="shared" si="12"/>
        <v>0</v>
      </c>
      <c r="D29" s="3">
        <f t="shared" si="0"/>
        <v>0.25</v>
      </c>
      <c r="E29" s="1">
        <f t="shared" si="13"/>
        <v>7.7385676592256723E-3</v>
      </c>
      <c r="F29" s="3">
        <f t="shared" si="1"/>
        <v>0.18</v>
      </c>
      <c r="G29" s="1">
        <f t="shared" si="14"/>
        <v>6.0338438300427096E-3</v>
      </c>
      <c r="H29" s="3">
        <f t="shared" si="2"/>
        <v>0</v>
      </c>
      <c r="I29" s="1">
        <f t="shared" si="15"/>
        <v>0</v>
      </c>
      <c r="J29" s="3">
        <f t="shared" si="3"/>
        <v>0</v>
      </c>
      <c r="K29" s="1">
        <f t="shared" si="16"/>
        <v>0</v>
      </c>
      <c r="L29" s="3">
        <f t="shared" si="4"/>
        <v>0</v>
      </c>
      <c r="M29" s="1">
        <f t="shared" si="17"/>
        <v>0</v>
      </c>
      <c r="N29" s="3">
        <f t="shared" si="5"/>
        <v>0</v>
      </c>
      <c r="O29" s="1">
        <f t="shared" si="18"/>
        <v>0</v>
      </c>
      <c r="P29" s="3">
        <f t="shared" si="6"/>
        <v>0</v>
      </c>
      <c r="Q29" s="1">
        <f t="shared" si="19"/>
        <v>0</v>
      </c>
      <c r="R29" s="3">
        <f t="shared" si="7"/>
        <v>1.26</v>
      </c>
      <c r="S29" s="1">
        <f t="shared" si="20"/>
        <v>3.4854405403207382E-2</v>
      </c>
      <c r="T29" s="3">
        <f t="shared" si="8"/>
        <v>0.38900000000000001</v>
      </c>
      <c r="U29" s="1">
        <f t="shared" si="21"/>
        <v>1.0632863091090836E-2</v>
      </c>
      <c r="V29" s="3">
        <f t="shared" si="9"/>
        <v>0</v>
      </c>
      <c r="W29" s="1">
        <f t="shared" si="22"/>
        <v>0</v>
      </c>
      <c r="X29" s="3">
        <f t="shared" si="10"/>
        <v>0.24</v>
      </c>
      <c r="Y29" s="1">
        <f t="shared" si="23"/>
        <v>6.8253930786532704E-3</v>
      </c>
      <c r="AA29" t="s">
        <v>69</v>
      </c>
      <c r="AB29">
        <v>0</v>
      </c>
      <c r="AC29">
        <v>250</v>
      </c>
      <c r="AD29">
        <v>180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1260</v>
      </c>
      <c r="AK29">
        <v>389</v>
      </c>
      <c r="AL29">
        <v>0</v>
      </c>
      <c r="AM29">
        <v>240</v>
      </c>
      <c r="AO29" t="s">
        <v>69</v>
      </c>
      <c r="AP29" t="s">
        <v>55</v>
      </c>
      <c r="AQ29">
        <v>378</v>
      </c>
      <c r="AR29">
        <v>384</v>
      </c>
      <c r="AS29" t="s">
        <v>55</v>
      </c>
      <c r="AT29" t="s">
        <v>55</v>
      </c>
      <c r="AU29" t="s">
        <v>55</v>
      </c>
      <c r="AV29" t="s">
        <v>55</v>
      </c>
      <c r="AW29" t="s">
        <v>55</v>
      </c>
      <c r="AX29">
        <v>115</v>
      </c>
      <c r="AY29">
        <v>531</v>
      </c>
      <c r="AZ29" t="s">
        <v>55</v>
      </c>
      <c r="BA29">
        <v>525</v>
      </c>
      <c r="BB29">
        <v>1.1000000000000001</v>
      </c>
    </row>
    <row r="30" spans="1:54">
      <c r="A30" t="s">
        <v>70</v>
      </c>
      <c r="B30" s="3">
        <f t="shared" si="26"/>
        <v>0</v>
      </c>
      <c r="C30" s="1">
        <f t="shared" si="12"/>
        <v>0</v>
      </c>
      <c r="D30" s="3">
        <f t="shared" si="0"/>
        <v>0.16500000000000001</v>
      </c>
      <c r="E30" s="1">
        <f t="shared" si="13"/>
        <v>5.107454655088944E-3</v>
      </c>
      <c r="F30" s="3">
        <f t="shared" si="1"/>
        <v>0</v>
      </c>
      <c r="G30" s="1">
        <f t="shared" si="14"/>
        <v>0</v>
      </c>
      <c r="H30" s="3">
        <f t="shared" si="2"/>
        <v>0</v>
      </c>
      <c r="I30" s="1">
        <f t="shared" si="15"/>
        <v>0</v>
      </c>
      <c r="J30" s="3">
        <f t="shared" si="3"/>
        <v>0</v>
      </c>
      <c r="K30" s="1">
        <f t="shared" si="16"/>
        <v>0</v>
      </c>
      <c r="L30" s="3">
        <f t="shared" si="4"/>
        <v>0</v>
      </c>
      <c r="M30" s="1">
        <f t="shared" si="17"/>
        <v>0</v>
      </c>
      <c r="N30" s="3">
        <f t="shared" si="5"/>
        <v>0</v>
      </c>
      <c r="O30" s="1">
        <f t="shared" si="18"/>
        <v>0</v>
      </c>
      <c r="P30" s="3">
        <f t="shared" si="6"/>
        <v>0</v>
      </c>
      <c r="Q30" s="1">
        <f t="shared" si="19"/>
        <v>0</v>
      </c>
      <c r="R30" s="3">
        <f t="shared" si="7"/>
        <v>0</v>
      </c>
      <c r="S30" s="1">
        <f t="shared" si="20"/>
        <v>0</v>
      </c>
      <c r="T30" s="3">
        <f t="shared" si="8"/>
        <v>0</v>
      </c>
      <c r="U30" s="1">
        <f t="shared" si="21"/>
        <v>0</v>
      </c>
      <c r="V30" s="3">
        <f t="shared" si="9"/>
        <v>0</v>
      </c>
      <c r="W30" s="1">
        <f t="shared" si="22"/>
        <v>0</v>
      </c>
      <c r="X30" s="3">
        <f t="shared" si="10"/>
        <v>0</v>
      </c>
      <c r="Y30" s="1">
        <f t="shared" si="23"/>
        <v>0</v>
      </c>
      <c r="AA30" t="s">
        <v>70</v>
      </c>
      <c r="AB30">
        <v>0</v>
      </c>
      <c r="AC30">
        <v>165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O30" t="s">
        <v>70</v>
      </c>
      <c r="AP30" t="s">
        <v>55</v>
      </c>
      <c r="AQ30">
        <v>156</v>
      </c>
      <c r="AR30" t="s">
        <v>55</v>
      </c>
      <c r="AS30" t="s">
        <v>55</v>
      </c>
      <c r="AT30" t="s">
        <v>55</v>
      </c>
      <c r="AU30" t="s">
        <v>55</v>
      </c>
      <c r="AV30" t="s">
        <v>55</v>
      </c>
      <c r="AW30" t="s">
        <v>55</v>
      </c>
      <c r="AX30" t="s">
        <v>55</v>
      </c>
      <c r="AY30" t="s">
        <v>55</v>
      </c>
      <c r="AZ30" t="s">
        <v>55</v>
      </c>
      <c r="BA30" t="s">
        <v>55</v>
      </c>
      <c r="BB30">
        <v>0.7</v>
      </c>
    </row>
    <row r="31" spans="1:54">
      <c r="A31" t="s">
        <v>65</v>
      </c>
      <c r="B31" s="3">
        <f t="shared" si="26"/>
        <v>8.0000000000000002E-3</v>
      </c>
      <c r="C31" s="1">
        <f t="shared" si="12"/>
        <v>2.4498455372388772E-4</v>
      </c>
      <c r="D31" s="3">
        <f t="shared" si="0"/>
        <v>0</v>
      </c>
      <c r="E31" s="1">
        <f t="shared" si="13"/>
        <v>0</v>
      </c>
      <c r="F31" s="3">
        <f t="shared" si="1"/>
        <v>0</v>
      </c>
      <c r="G31" s="1">
        <f t="shared" si="14"/>
        <v>0</v>
      </c>
      <c r="H31" s="3">
        <f t="shared" si="2"/>
        <v>0</v>
      </c>
      <c r="I31" s="1">
        <f t="shared" si="15"/>
        <v>0</v>
      </c>
      <c r="J31" s="3">
        <f t="shared" si="3"/>
        <v>0</v>
      </c>
      <c r="K31" s="1">
        <f t="shared" si="16"/>
        <v>0</v>
      </c>
      <c r="L31" s="3">
        <f t="shared" si="4"/>
        <v>0</v>
      </c>
      <c r="M31" s="1">
        <f t="shared" si="17"/>
        <v>0</v>
      </c>
      <c r="N31" s="3">
        <f t="shared" si="5"/>
        <v>0</v>
      </c>
      <c r="O31" s="1">
        <f t="shared" si="18"/>
        <v>0</v>
      </c>
      <c r="P31" s="3">
        <f t="shared" si="6"/>
        <v>0</v>
      </c>
      <c r="Q31" s="1">
        <f t="shared" si="19"/>
        <v>0</v>
      </c>
      <c r="R31" s="3">
        <f t="shared" si="7"/>
        <v>0</v>
      </c>
      <c r="S31" s="1">
        <f t="shared" si="20"/>
        <v>0</v>
      </c>
      <c r="T31" s="3">
        <f t="shared" si="8"/>
        <v>0</v>
      </c>
      <c r="U31" s="1">
        <f t="shared" si="21"/>
        <v>0</v>
      </c>
      <c r="V31" s="3">
        <f t="shared" si="9"/>
        <v>0</v>
      </c>
      <c r="W31" s="1">
        <f t="shared" si="22"/>
        <v>0</v>
      </c>
      <c r="X31" s="3">
        <f t="shared" si="10"/>
        <v>0</v>
      </c>
      <c r="Y31" s="1">
        <f t="shared" si="23"/>
        <v>0</v>
      </c>
      <c r="AA31" t="s">
        <v>65</v>
      </c>
      <c r="AB31">
        <v>8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O31" t="s">
        <v>65</v>
      </c>
      <c r="AP31">
        <v>525</v>
      </c>
      <c r="AQ31" t="s">
        <v>55</v>
      </c>
      <c r="AR31" t="s">
        <v>55</v>
      </c>
      <c r="AS31" t="s">
        <v>55</v>
      </c>
      <c r="AT31" t="s">
        <v>55</v>
      </c>
      <c r="AU31" t="s">
        <v>55</v>
      </c>
      <c r="AV31" t="s">
        <v>55</v>
      </c>
      <c r="AW31" t="s">
        <v>55</v>
      </c>
      <c r="AX31" t="s">
        <v>55</v>
      </c>
      <c r="AY31" t="s">
        <v>55</v>
      </c>
      <c r="AZ31" t="s">
        <v>55</v>
      </c>
      <c r="BA31" t="s">
        <v>55</v>
      </c>
      <c r="BB31">
        <v>1.1000000000000001</v>
      </c>
    </row>
    <row r="32" spans="1:54">
      <c r="A32" t="s">
        <v>43</v>
      </c>
      <c r="B32" s="3">
        <f t="shared" si="26"/>
        <v>275.18599999999998</v>
      </c>
      <c r="C32" s="1">
        <f t="shared" si="12"/>
        <v>8.4270399251327195</v>
      </c>
      <c r="D32" s="3">
        <f t="shared" si="0"/>
        <v>230.58799999999999</v>
      </c>
      <c r="E32" s="1">
        <f t="shared" si="13"/>
        <v>7.1376833576221168</v>
      </c>
      <c r="F32" s="3">
        <f t="shared" si="1"/>
        <v>218.62100000000001</v>
      </c>
      <c r="G32" s="1">
        <f t="shared" si="14"/>
        <v>7.3284720664875973</v>
      </c>
      <c r="H32" s="3">
        <f t="shared" si="2"/>
        <v>176.17400000000001</v>
      </c>
      <c r="I32" s="1">
        <f t="shared" si="15"/>
        <v>7.8261051118405298</v>
      </c>
      <c r="J32" s="3">
        <f t="shared" si="3"/>
        <v>100.06399999999999</v>
      </c>
      <c r="K32" s="1">
        <f t="shared" si="16"/>
        <v>6.1099987848879129</v>
      </c>
      <c r="L32" s="3">
        <f t="shared" si="4"/>
        <v>28.643999999999998</v>
      </c>
      <c r="M32" s="1">
        <f t="shared" si="17"/>
        <v>1.8686894057366756</v>
      </c>
      <c r="N32" s="3">
        <f t="shared" si="5"/>
        <v>70.570999999999998</v>
      </c>
      <c r="O32" s="1">
        <f t="shared" si="18"/>
        <v>5.502539147629232</v>
      </c>
      <c r="P32" s="3">
        <f t="shared" si="6"/>
        <v>242.33699999999999</v>
      </c>
      <c r="Q32" s="1">
        <f t="shared" si="19"/>
        <v>11.327980748645103</v>
      </c>
      <c r="R32" s="3">
        <f t="shared" si="7"/>
        <v>277.02999999999997</v>
      </c>
      <c r="S32" s="1">
        <f t="shared" si="20"/>
        <v>7.6632666101988409</v>
      </c>
      <c r="T32" s="3">
        <f t="shared" si="8"/>
        <v>205.87100000000001</v>
      </c>
      <c r="U32" s="1">
        <f t="shared" si="21"/>
        <v>5.6272446206322924</v>
      </c>
      <c r="V32" s="3">
        <f t="shared" si="9"/>
        <v>211.71100000000001</v>
      </c>
      <c r="W32" s="1">
        <f t="shared" si="22"/>
        <v>6.0955339649287472</v>
      </c>
      <c r="X32" s="3">
        <f t="shared" si="10"/>
        <v>357.32299999999998</v>
      </c>
      <c r="Y32" s="1">
        <f t="shared" si="23"/>
        <v>10.161958046015092</v>
      </c>
      <c r="AA32" t="s">
        <v>43</v>
      </c>
      <c r="AB32">
        <v>275186</v>
      </c>
      <c r="AC32">
        <v>230588</v>
      </c>
      <c r="AD32">
        <v>218621</v>
      </c>
      <c r="AE32">
        <v>176174</v>
      </c>
      <c r="AF32">
        <v>100064</v>
      </c>
      <c r="AG32">
        <v>28644</v>
      </c>
      <c r="AH32">
        <v>70571</v>
      </c>
      <c r="AI32">
        <v>242337</v>
      </c>
      <c r="AJ32">
        <v>277030</v>
      </c>
      <c r="AK32">
        <v>205871</v>
      </c>
      <c r="AL32">
        <v>211711</v>
      </c>
      <c r="AM32">
        <v>357323</v>
      </c>
      <c r="AO32" t="s">
        <v>43</v>
      </c>
      <c r="AP32">
        <v>348</v>
      </c>
      <c r="AQ32">
        <v>342</v>
      </c>
      <c r="AR32">
        <v>367</v>
      </c>
      <c r="AS32">
        <v>334</v>
      </c>
      <c r="AT32">
        <v>276</v>
      </c>
      <c r="AU32">
        <v>218</v>
      </c>
      <c r="AV32">
        <v>385</v>
      </c>
      <c r="AW32">
        <v>365</v>
      </c>
      <c r="AX32">
        <v>356</v>
      </c>
      <c r="AY32">
        <v>347</v>
      </c>
      <c r="AZ32">
        <v>348</v>
      </c>
      <c r="BA32">
        <v>354</v>
      </c>
      <c r="BB32">
        <v>3.8</v>
      </c>
    </row>
    <row r="33" spans="1:54">
      <c r="A33" t="s">
        <v>35</v>
      </c>
      <c r="B33" s="3">
        <f t="shared" si="26"/>
        <v>1.657</v>
      </c>
      <c r="C33" s="1">
        <f t="shared" si="12"/>
        <v>5.0742425690060239E-2</v>
      </c>
      <c r="D33" s="3">
        <f t="shared" si="0"/>
        <v>0.76500000000000001</v>
      </c>
      <c r="E33" s="1">
        <f t="shared" si="13"/>
        <v>2.3680017037230557E-2</v>
      </c>
      <c r="F33" s="3">
        <f t="shared" si="1"/>
        <v>0.253</v>
      </c>
      <c r="G33" s="1">
        <f t="shared" si="14"/>
        <v>8.4809027166711428E-3</v>
      </c>
      <c r="H33" s="3">
        <f t="shared" si="2"/>
        <v>1.4E-2</v>
      </c>
      <c r="I33" s="1">
        <f t="shared" si="15"/>
        <v>6.2191623943242151E-4</v>
      </c>
      <c r="J33" s="3">
        <f t="shared" si="3"/>
        <v>0</v>
      </c>
      <c r="K33" s="1">
        <f t="shared" si="16"/>
        <v>0</v>
      </c>
      <c r="L33" s="3">
        <f t="shared" si="4"/>
        <v>2.085</v>
      </c>
      <c r="M33" s="1">
        <f t="shared" si="17"/>
        <v>0.13602211321606508</v>
      </c>
      <c r="N33" s="3">
        <f t="shared" si="5"/>
        <v>222.99700000000001</v>
      </c>
      <c r="O33" s="1">
        <f t="shared" si="18"/>
        <v>17.387449834972948</v>
      </c>
      <c r="P33" s="3">
        <f t="shared" si="6"/>
        <v>96.412999999999997</v>
      </c>
      <c r="Q33" s="1">
        <f t="shared" si="19"/>
        <v>4.5068008926376102</v>
      </c>
      <c r="R33" s="3">
        <f t="shared" si="7"/>
        <v>6.3120000000000003</v>
      </c>
      <c r="S33" s="1">
        <f t="shared" si="20"/>
        <v>0.1746039737341627</v>
      </c>
      <c r="T33" s="3">
        <f t="shared" si="8"/>
        <v>1.331</v>
      </c>
      <c r="U33" s="1">
        <f t="shared" si="21"/>
        <v>3.6381338751264529E-2</v>
      </c>
      <c r="V33" s="3">
        <f t="shared" si="9"/>
        <v>2.7850000000000001</v>
      </c>
      <c r="W33" s="1">
        <f t="shared" si="22"/>
        <v>8.0185073483789518E-2</v>
      </c>
      <c r="X33" s="3">
        <f t="shared" si="10"/>
        <v>2.7719999999999998</v>
      </c>
      <c r="Y33" s="1">
        <f t="shared" si="23"/>
        <v>7.8833290058445277E-2</v>
      </c>
      <c r="AA33" t="s">
        <v>35</v>
      </c>
      <c r="AB33">
        <v>1657</v>
      </c>
      <c r="AC33">
        <v>765</v>
      </c>
      <c r="AD33">
        <v>253</v>
      </c>
      <c r="AE33">
        <v>14</v>
      </c>
      <c r="AF33">
        <v>0</v>
      </c>
      <c r="AG33">
        <v>2085</v>
      </c>
      <c r="AH33">
        <v>222997</v>
      </c>
      <c r="AI33">
        <v>96413</v>
      </c>
      <c r="AJ33">
        <v>6312</v>
      </c>
      <c r="AK33">
        <v>1331</v>
      </c>
      <c r="AL33">
        <v>2785</v>
      </c>
      <c r="AM33">
        <v>2772</v>
      </c>
      <c r="AO33" t="s">
        <v>35</v>
      </c>
      <c r="AP33">
        <v>448</v>
      </c>
      <c r="AQ33">
        <v>362</v>
      </c>
      <c r="AR33">
        <v>538</v>
      </c>
      <c r="AS33">
        <v>545</v>
      </c>
      <c r="AT33" t="s">
        <v>55</v>
      </c>
      <c r="AU33">
        <v>354</v>
      </c>
      <c r="AV33">
        <v>241</v>
      </c>
      <c r="AW33">
        <v>260</v>
      </c>
      <c r="AX33">
        <v>229</v>
      </c>
      <c r="AY33">
        <v>336</v>
      </c>
      <c r="AZ33">
        <v>318</v>
      </c>
      <c r="BA33">
        <v>289</v>
      </c>
      <c r="BB33">
        <v>0</v>
      </c>
    </row>
    <row r="34" spans="1:54">
      <c r="A34" t="s">
        <v>66</v>
      </c>
      <c r="B34" s="3">
        <f t="shared" si="26"/>
        <v>0</v>
      </c>
      <c r="C34" s="1">
        <f t="shared" si="12"/>
        <v>0</v>
      </c>
      <c r="D34" s="3">
        <f t="shared" si="0"/>
        <v>0</v>
      </c>
      <c r="E34" s="1">
        <f t="shared" si="13"/>
        <v>0</v>
      </c>
      <c r="F34" s="3">
        <f t="shared" si="1"/>
        <v>0.04</v>
      </c>
      <c r="G34" s="1">
        <f t="shared" si="14"/>
        <v>1.3408541844539357E-3</v>
      </c>
      <c r="H34" s="3">
        <f t="shared" si="2"/>
        <v>0</v>
      </c>
      <c r="I34" s="1">
        <f t="shared" si="15"/>
        <v>0</v>
      </c>
      <c r="J34" s="3">
        <f t="shared" si="3"/>
        <v>0</v>
      </c>
      <c r="K34" s="1">
        <f t="shared" si="16"/>
        <v>0</v>
      </c>
      <c r="L34" s="3">
        <f t="shared" si="4"/>
        <v>0</v>
      </c>
      <c r="M34" s="1">
        <f t="shared" si="17"/>
        <v>0</v>
      </c>
      <c r="N34" s="3">
        <f t="shared" si="5"/>
        <v>0</v>
      </c>
      <c r="O34" s="1">
        <f t="shared" si="18"/>
        <v>0</v>
      </c>
      <c r="P34" s="3">
        <f t="shared" si="6"/>
        <v>0</v>
      </c>
      <c r="Q34" s="1">
        <f t="shared" si="19"/>
        <v>0</v>
      </c>
      <c r="R34" s="3">
        <f t="shared" si="7"/>
        <v>0</v>
      </c>
      <c r="S34" s="1">
        <f t="shared" si="20"/>
        <v>0</v>
      </c>
      <c r="T34" s="3">
        <f t="shared" si="8"/>
        <v>0</v>
      </c>
      <c r="U34" s="1">
        <f t="shared" si="21"/>
        <v>0</v>
      </c>
      <c r="V34" s="3">
        <f t="shared" si="9"/>
        <v>0</v>
      </c>
      <c r="W34" s="1">
        <f t="shared" si="22"/>
        <v>0</v>
      </c>
      <c r="X34" s="3">
        <f t="shared" si="10"/>
        <v>0</v>
      </c>
      <c r="Y34" s="1">
        <f t="shared" si="23"/>
        <v>0</v>
      </c>
      <c r="AA34" t="s">
        <v>66</v>
      </c>
      <c r="AB34">
        <v>0</v>
      </c>
      <c r="AC34">
        <v>0</v>
      </c>
      <c r="AD34">
        <v>40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O34" t="s">
        <v>66</v>
      </c>
      <c r="AP34" t="s">
        <v>55</v>
      </c>
      <c r="AQ34" t="s">
        <v>55</v>
      </c>
      <c r="AR34">
        <v>885</v>
      </c>
      <c r="AS34" t="s">
        <v>55</v>
      </c>
      <c r="AT34" t="s">
        <v>55</v>
      </c>
      <c r="AU34" t="s">
        <v>55</v>
      </c>
      <c r="AV34" t="s">
        <v>55</v>
      </c>
      <c r="AW34" t="s">
        <v>55</v>
      </c>
      <c r="AX34" t="s">
        <v>55</v>
      </c>
      <c r="AY34" t="s">
        <v>55</v>
      </c>
      <c r="AZ34" t="s">
        <v>55</v>
      </c>
      <c r="BA34" t="s">
        <v>55</v>
      </c>
      <c r="BB34">
        <v>0</v>
      </c>
    </row>
    <row r="35" spans="1:54">
      <c r="A35" t="s">
        <v>56</v>
      </c>
      <c r="B35" s="3">
        <f t="shared" si="26"/>
        <v>0</v>
      </c>
      <c r="C35" s="1">
        <f t="shared" si="12"/>
        <v>0</v>
      </c>
      <c r="D35" s="3">
        <f t="shared" si="0"/>
        <v>0</v>
      </c>
      <c r="E35" s="1">
        <f t="shared" si="13"/>
        <v>0</v>
      </c>
      <c r="F35" s="3">
        <f t="shared" si="1"/>
        <v>0.12</v>
      </c>
      <c r="G35" s="1">
        <f t="shared" si="14"/>
        <v>4.0225625533618064E-3</v>
      </c>
      <c r="H35" s="3">
        <f t="shared" si="2"/>
        <v>0.22</v>
      </c>
      <c r="I35" s="1">
        <f t="shared" si="15"/>
        <v>9.7729694767951947E-3</v>
      </c>
      <c r="J35" s="3">
        <f t="shared" si="3"/>
        <v>39.268999999999998</v>
      </c>
      <c r="K35" s="1">
        <f t="shared" si="16"/>
        <v>2.3978008303062386</v>
      </c>
      <c r="L35" s="3">
        <f t="shared" si="4"/>
        <v>191.899</v>
      </c>
      <c r="M35" s="1">
        <f t="shared" si="17"/>
        <v>12.519188251342769</v>
      </c>
      <c r="N35" s="3">
        <f t="shared" si="5"/>
        <v>201.696</v>
      </c>
      <c r="O35" s="1">
        <f t="shared" si="18"/>
        <v>15.726575164305814</v>
      </c>
      <c r="P35" s="3">
        <f t="shared" si="6"/>
        <v>20.41</v>
      </c>
      <c r="Q35" s="1">
        <f t="shared" si="19"/>
        <v>0.95406020161942495</v>
      </c>
      <c r="R35" s="3">
        <f t="shared" si="7"/>
        <v>5.6000000000000001E-2</v>
      </c>
      <c r="S35" s="1">
        <f t="shared" si="20"/>
        <v>1.5490846845869948E-3</v>
      </c>
      <c r="T35" s="3">
        <f t="shared" si="8"/>
        <v>0</v>
      </c>
      <c r="U35" s="1">
        <f t="shared" si="21"/>
        <v>0</v>
      </c>
      <c r="V35" s="3">
        <f t="shared" si="9"/>
        <v>0</v>
      </c>
      <c r="W35" s="1">
        <f t="shared" si="22"/>
        <v>0</v>
      </c>
      <c r="X35" s="3">
        <f t="shared" si="10"/>
        <v>1</v>
      </c>
      <c r="Y35" s="1">
        <f t="shared" si="23"/>
        <v>2.843913782772196E-2</v>
      </c>
      <c r="AA35" t="s">
        <v>56</v>
      </c>
      <c r="AB35">
        <v>0</v>
      </c>
      <c r="AC35">
        <v>0</v>
      </c>
      <c r="AD35">
        <v>120</v>
      </c>
      <c r="AE35">
        <v>220</v>
      </c>
      <c r="AF35">
        <v>39269</v>
      </c>
      <c r="AG35">
        <v>191899</v>
      </c>
      <c r="AH35">
        <v>201696</v>
      </c>
      <c r="AI35">
        <v>20410</v>
      </c>
      <c r="AJ35">
        <v>56</v>
      </c>
      <c r="AK35">
        <v>0</v>
      </c>
      <c r="AL35">
        <v>0</v>
      </c>
      <c r="AM35">
        <v>1000</v>
      </c>
      <c r="AO35" t="s">
        <v>56</v>
      </c>
      <c r="AP35" t="s">
        <v>55</v>
      </c>
      <c r="AQ35" t="s">
        <v>55</v>
      </c>
      <c r="AR35">
        <v>274</v>
      </c>
      <c r="AS35">
        <v>254</v>
      </c>
      <c r="AT35">
        <v>415</v>
      </c>
      <c r="AU35">
        <v>333</v>
      </c>
      <c r="AV35">
        <v>261</v>
      </c>
      <c r="AW35">
        <v>257</v>
      </c>
      <c r="AX35">
        <v>120</v>
      </c>
      <c r="AY35" t="s">
        <v>55</v>
      </c>
      <c r="AZ35" t="s">
        <v>55</v>
      </c>
      <c r="BA35">
        <v>483</v>
      </c>
      <c r="BB35">
        <v>0</v>
      </c>
    </row>
    <row r="36" spans="1:54">
      <c r="A36" t="s">
        <v>67</v>
      </c>
      <c r="B36" s="3">
        <f t="shared" si="26"/>
        <v>0</v>
      </c>
      <c r="C36" s="1">
        <f t="shared" si="12"/>
        <v>0</v>
      </c>
      <c r="D36" s="3">
        <f t="shared" si="0"/>
        <v>0</v>
      </c>
      <c r="E36" s="1">
        <f t="shared" si="13"/>
        <v>0</v>
      </c>
      <c r="F36" s="3">
        <f t="shared" si="1"/>
        <v>0</v>
      </c>
      <c r="G36" s="1">
        <f t="shared" si="14"/>
        <v>0</v>
      </c>
      <c r="H36" s="3">
        <f t="shared" si="2"/>
        <v>0</v>
      </c>
      <c r="I36" s="1">
        <f t="shared" si="15"/>
        <v>0</v>
      </c>
      <c r="J36" s="3">
        <f t="shared" si="3"/>
        <v>0</v>
      </c>
      <c r="K36" s="1">
        <f t="shared" si="16"/>
        <v>0</v>
      </c>
      <c r="L36" s="3">
        <f t="shared" si="4"/>
        <v>0</v>
      </c>
      <c r="M36" s="1">
        <f t="shared" si="17"/>
        <v>0</v>
      </c>
      <c r="N36" s="3">
        <f t="shared" si="5"/>
        <v>0</v>
      </c>
      <c r="O36" s="1">
        <f t="shared" si="18"/>
        <v>0</v>
      </c>
      <c r="P36" s="3">
        <f t="shared" si="6"/>
        <v>0</v>
      </c>
      <c r="Q36" s="1">
        <f t="shared" si="19"/>
        <v>0</v>
      </c>
      <c r="R36" s="3">
        <f t="shared" si="7"/>
        <v>0</v>
      </c>
      <c r="S36" s="1">
        <f t="shared" si="20"/>
        <v>0</v>
      </c>
      <c r="T36" s="3">
        <f t="shared" si="8"/>
        <v>0</v>
      </c>
      <c r="U36" s="1">
        <f t="shared" si="21"/>
        <v>0</v>
      </c>
      <c r="V36" s="3">
        <f t="shared" si="9"/>
        <v>0</v>
      </c>
      <c r="W36" s="1">
        <f t="shared" si="22"/>
        <v>0</v>
      </c>
      <c r="X36" s="3">
        <f t="shared" si="10"/>
        <v>3.2000000000000001E-2</v>
      </c>
      <c r="Y36" s="1">
        <f t="shared" si="23"/>
        <v>9.1005241048710281E-4</v>
      </c>
      <c r="AA36" t="s">
        <v>67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32</v>
      </c>
      <c r="AO36" t="s">
        <v>67</v>
      </c>
      <c r="AP36" t="s">
        <v>55</v>
      </c>
      <c r="AQ36" t="s">
        <v>55</v>
      </c>
      <c r="AR36" t="s">
        <v>55</v>
      </c>
      <c r="AS36" t="s">
        <v>55</v>
      </c>
      <c r="AT36" t="s">
        <v>55</v>
      </c>
      <c r="AU36" t="s">
        <v>55</v>
      </c>
      <c r="AV36" t="s">
        <v>55</v>
      </c>
      <c r="AW36" t="s">
        <v>55</v>
      </c>
      <c r="AX36" t="s">
        <v>55</v>
      </c>
      <c r="AY36" t="s">
        <v>55</v>
      </c>
      <c r="AZ36" t="s">
        <v>55</v>
      </c>
      <c r="BA36">
        <v>589</v>
      </c>
    </row>
    <row r="37" spans="1:54">
      <c r="A37" t="s">
        <v>36</v>
      </c>
      <c r="B37" s="3">
        <f t="shared" si="26"/>
        <v>0</v>
      </c>
      <c r="C37" s="1">
        <f t="shared" si="12"/>
        <v>0</v>
      </c>
      <c r="D37" s="3">
        <f t="shared" si="0"/>
        <v>1.7999999999999999E-2</v>
      </c>
      <c r="E37" s="1">
        <f t="shared" si="13"/>
        <v>5.5717687146424836E-4</v>
      </c>
      <c r="F37" s="3">
        <f t="shared" si="1"/>
        <v>0</v>
      </c>
      <c r="G37" s="1">
        <f t="shared" si="14"/>
        <v>0</v>
      </c>
      <c r="H37" s="3">
        <f t="shared" si="2"/>
        <v>0</v>
      </c>
      <c r="I37" s="1">
        <f t="shared" si="15"/>
        <v>0</v>
      </c>
      <c r="J37" s="3">
        <f t="shared" si="3"/>
        <v>0</v>
      </c>
      <c r="K37" s="1">
        <f t="shared" si="16"/>
        <v>0</v>
      </c>
      <c r="L37" s="3">
        <f t="shared" si="4"/>
        <v>0.01</v>
      </c>
      <c r="M37" s="1">
        <f t="shared" si="17"/>
        <v>6.5238423604827391E-4</v>
      </c>
      <c r="N37" s="3">
        <f t="shared" si="5"/>
        <v>0</v>
      </c>
      <c r="O37" s="1">
        <f t="shared" si="18"/>
        <v>0</v>
      </c>
      <c r="P37" s="3">
        <f t="shared" si="6"/>
        <v>0</v>
      </c>
      <c r="Q37" s="1">
        <f t="shared" si="19"/>
        <v>0</v>
      </c>
      <c r="R37" s="3">
        <f t="shared" si="7"/>
        <v>0</v>
      </c>
      <c r="S37" s="1">
        <f t="shared" si="20"/>
        <v>0</v>
      </c>
      <c r="T37" s="3">
        <f t="shared" si="8"/>
        <v>0</v>
      </c>
      <c r="U37" s="1">
        <f t="shared" si="21"/>
        <v>0</v>
      </c>
      <c r="V37" s="3">
        <f t="shared" si="9"/>
        <v>0</v>
      </c>
      <c r="W37" s="1">
        <f t="shared" si="22"/>
        <v>0</v>
      </c>
      <c r="X37" s="3">
        <f t="shared" si="10"/>
        <v>0</v>
      </c>
      <c r="Y37" s="1">
        <f t="shared" si="23"/>
        <v>0</v>
      </c>
      <c r="AA37" t="s">
        <v>36</v>
      </c>
      <c r="AB37">
        <v>0</v>
      </c>
      <c r="AC37">
        <v>18</v>
      </c>
      <c r="AD37">
        <v>0</v>
      </c>
      <c r="AE37">
        <v>0</v>
      </c>
      <c r="AF37">
        <v>0</v>
      </c>
      <c r="AG37">
        <v>10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O37" t="s">
        <v>36</v>
      </c>
      <c r="AP37" t="s">
        <v>55</v>
      </c>
      <c r="AQ37">
        <v>441</v>
      </c>
      <c r="AR37" t="s">
        <v>55</v>
      </c>
      <c r="AS37" t="s">
        <v>55</v>
      </c>
      <c r="AT37" t="s">
        <v>55</v>
      </c>
      <c r="AU37">
        <v>422</v>
      </c>
      <c r="AV37" t="s">
        <v>55</v>
      </c>
      <c r="AW37" t="s">
        <v>55</v>
      </c>
      <c r="AX37" t="s">
        <v>55</v>
      </c>
      <c r="AY37" t="s">
        <v>55</v>
      </c>
      <c r="AZ37" t="s">
        <v>55</v>
      </c>
      <c r="BA37" t="s">
        <v>55</v>
      </c>
    </row>
    <row r="38" spans="1:54">
      <c r="A38" t="s">
        <v>37</v>
      </c>
      <c r="B38" s="3">
        <f t="shared" si="26"/>
        <v>0.432</v>
      </c>
      <c r="C38" s="1">
        <f t="shared" si="12"/>
        <v>1.3229165901089936E-2</v>
      </c>
      <c r="D38" s="3">
        <f t="shared" si="0"/>
        <v>0</v>
      </c>
      <c r="E38" s="1">
        <f t="shared" si="13"/>
        <v>0</v>
      </c>
      <c r="F38" s="3">
        <f t="shared" si="1"/>
        <v>0</v>
      </c>
      <c r="G38" s="1">
        <f t="shared" si="14"/>
        <v>0</v>
      </c>
      <c r="H38" s="3">
        <f t="shared" si="2"/>
        <v>0</v>
      </c>
      <c r="I38" s="1">
        <f t="shared" si="15"/>
        <v>0</v>
      </c>
      <c r="J38" s="3">
        <f t="shared" si="3"/>
        <v>1.2E-2</v>
      </c>
      <c r="K38" s="1">
        <f t="shared" si="16"/>
        <v>7.3273090640644948E-4</v>
      </c>
      <c r="L38" s="3">
        <f t="shared" si="4"/>
        <v>1.363</v>
      </c>
      <c r="M38" s="1">
        <f t="shared" si="17"/>
        <v>8.891997137337973E-2</v>
      </c>
      <c r="N38" s="3">
        <f t="shared" si="5"/>
        <v>0.3</v>
      </c>
      <c r="O38" s="1">
        <f t="shared" si="18"/>
        <v>2.3391502802691894E-2</v>
      </c>
      <c r="P38" s="3">
        <f t="shared" si="6"/>
        <v>0</v>
      </c>
      <c r="Q38" s="1">
        <f t="shared" si="19"/>
        <v>0</v>
      </c>
      <c r="R38" s="3">
        <f t="shared" si="7"/>
        <v>0</v>
      </c>
      <c r="S38" s="1">
        <f t="shared" si="20"/>
        <v>0</v>
      </c>
      <c r="T38" s="3">
        <f t="shared" si="8"/>
        <v>0</v>
      </c>
      <c r="U38" s="1">
        <f t="shared" si="21"/>
        <v>0</v>
      </c>
      <c r="V38" s="3">
        <f t="shared" si="9"/>
        <v>0.51</v>
      </c>
      <c r="W38" s="1">
        <f t="shared" si="22"/>
        <v>1.4683801607444398E-2</v>
      </c>
      <c r="X38" s="3">
        <f t="shared" si="10"/>
        <v>0.17499999999999999</v>
      </c>
      <c r="Y38" s="1">
        <f t="shared" si="23"/>
        <v>4.9768491198513426E-3</v>
      </c>
      <c r="AA38" t="s">
        <v>37</v>
      </c>
      <c r="AB38">
        <v>432</v>
      </c>
      <c r="AC38">
        <v>0</v>
      </c>
      <c r="AD38">
        <v>0</v>
      </c>
      <c r="AE38">
        <v>0</v>
      </c>
      <c r="AF38">
        <v>12</v>
      </c>
      <c r="AG38">
        <v>1363</v>
      </c>
      <c r="AH38">
        <v>300</v>
      </c>
      <c r="AI38">
        <v>0</v>
      </c>
      <c r="AJ38">
        <v>0</v>
      </c>
      <c r="AK38">
        <v>0</v>
      </c>
      <c r="AL38">
        <v>510</v>
      </c>
      <c r="AM38">
        <v>175</v>
      </c>
      <c r="AO38" t="s">
        <v>37</v>
      </c>
      <c r="AP38">
        <v>477</v>
      </c>
      <c r="AQ38" t="s">
        <v>55</v>
      </c>
      <c r="AR38" t="s">
        <v>55</v>
      </c>
      <c r="AS38" t="s">
        <v>55</v>
      </c>
      <c r="AT38">
        <v>244</v>
      </c>
      <c r="AU38">
        <v>170</v>
      </c>
      <c r="AV38">
        <v>205</v>
      </c>
      <c r="AW38" t="s">
        <v>55</v>
      </c>
      <c r="AX38" t="s">
        <v>55</v>
      </c>
      <c r="AY38" t="s">
        <v>55</v>
      </c>
      <c r="AZ38">
        <v>179</v>
      </c>
      <c r="BA38">
        <v>369</v>
      </c>
    </row>
    <row r="39" spans="1:54">
      <c r="A39" t="s">
        <v>38</v>
      </c>
      <c r="B39" s="3">
        <f t="shared" si="26"/>
        <v>11.63</v>
      </c>
      <c r="C39" s="1">
        <f t="shared" si="12"/>
        <v>0.35614629497610178</v>
      </c>
      <c r="D39" s="3">
        <f t="shared" si="0"/>
        <v>15.62</v>
      </c>
      <c r="E39" s="1">
        <f t="shared" si="13"/>
        <v>0.48350570734841997</v>
      </c>
      <c r="F39" s="3">
        <f t="shared" si="1"/>
        <v>8.8559999999999999</v>
      </c>
      <c r="G39" s="1">
        <f t="shared" si="14"/>
        <v>0.29686511643810132</v>
      </c>
      <c r="H39" s="3">
        <f t="shared" si="2"/>
        <v>3.613</v>
      </c>
      <c r="I39" s="1">
        <f t="shared" si="15"/>
        <v>0.16049881236209562</v>
      </c>
      <c r="J39" s="3">
        <f t="shared" si="3"/>
        <v>1.708</v>
      </c>
      <c r="K39" s="1">
        <f t="shared" si="16"/>
        <v>0.10429203234518464</v>
      </c>
      <c r="L39" s="3">
        <f t="shared" si="4"/>
        <v>41.621000000000002</v>
      </c>
      <c r="M39" s="1">
        <f t="shared" si="17"/>
        <v>2.7152884288565207</v>
      </c>
      <c r="N39" s="3">
        <f t="shared" si="5"/>
        <v>89.966999999999999</v>
      </c>
      <c r="O39" s="1">
        <f t="shared" si="18"/>
        <v>7.0148777754992713</v>
      </c>
      <c r="P39" s="3">
        <f t="shared" si="6"/>
        <v>53.51</v>
      </c>
      <c r="Q39" s="1">
        <f t="shared" si="19"/>
        <v>2.5013111900370126</v>
      </c>
      <c r="R39" s="3">
        <f t="shared" si="7"/>
        <v>30.318000000000001</v>
      </c>
      <c r="S39" s="1">
        <f t="shared" si="20"/>
        <v>0.83866338334479473</v>
      </c>
      <c r="T39" s="3">
        <f t="shared" si="8"/>
        <v>16.934999999999999</v>
      </c>
      <c r="U39" s="1">
        <f t="shared" si="21"/>
        <v>0.46289855127923724</v>
      </c>
      <c r="V39" s="3">
        <f t="shared" si="9"/>
        <v>14.17</v>
      </c>
      <c r="W39" s="1">
        <f t="shared" si="22"/>
        <v>0.40797935054409246</v>
      </c>
      <c r="X39" s="3">
        <f t="shared" si="10"/>
        <v>12.324999999999999</v>
      </c>
      <c r="Y39" s="1">
        <f t="shared" si="23"/>
        <v>0.35051237372667315</v>
      </c>
      <c r="AA39" t="s">
        <v>38</v>
      </c>
      <c r="AB39">
        <v>11630</v>
      </c>
      <c r="AC39">
        <v>15620</v>
      </c>
      <c r="AD39">
        <v>8856</v>
      </c>
      <c r="AE39">
        <v>3613</v>
      </c>
      <c r="AF39">
        <v>1708</v>
      </c>
      <c r="AG39">
        <v>41621</v>
      </c>
      <c r="AH39">
        <v>89967</v>
      </c>
      <c r="AI39">
        <v>53510</v>
      </c>
      <c r="AJ39">
        <v>30318</v>
      </c>
      <c r="AK39">
        <v>16935</v>
      </c>
      <c r="AL39">
        <v>14170</v>
      </c>
      <c r="AM39">
        <v>12325</v>
      </c>
      <c r="AO39" t="s">
        <v>38</v>
      </c>
      <c r="AP39">
        <v>253</v>
      </c>
      <c r="AQ39">
        <v>265</v>
      </c>
      <c r="AR39">
        <v>197</v>
      </c>
      <c r="AS39">
        <v>161</v>
      </c>
      <c r="AT39">
        <v>187</v>
      </c>
      <c r="AU39">
        <v>345</v>
      </c>
      <c r="AV39">
        <v>241</v>
      </c>
      <c r="AW39">
        <v>231</v>
      </c>
      <c r="AX39">
        <v>227</v>
      </c>
      <c r="AY39">
        <v>247</v>
      </c>
      <c r="AZ39">
        <v>230</v>
      </c>
      <c r="BA39">
        <v>282</v>
      </c>
    </row>
    <row r="40" spans="1:54">
      <c r="A40" t="s">
        <v>39</v>
      </c>
      <c r="B40" s="3">
        <f t="shared" si="26"/>
        <v>39.978999999999999</v>
      </c>
      <c r="C40" s="1">
        <f t="shared" si="12"/>
        <v>1.2242796841659134</v>
      </c>
      <c r="D40" s="3">
        <f t="shared" si="0"/>
        <v>16.876000000000001</v>
      </c>
      <c r="E40" s="1">
        <f t="shared" si="13"/>
        <v>0.52238427126836984</v>
      </c>
      <c r="F40" s="3">
        <f t="shared" si="1"/>
        <v>18.399000000000001</v>
      </c>
      <c r="G40" s="1">
        <f t="shared" si="14"/>
        <v>0.616759403494199</v>
      </c>
      <c r="H40" s="3">
        <f t="shared" si="2"/>
        <v>7.8019999999999996</v>
      </c>
      <c r="I40" s="1">
        <f t="shared" si="15"/>
        <v>0.34658503571798227</v>
      </c>
      <c r="J40" s="3">
        <f t="shared" si="3"/>
        <v>5.0190000000000001</v>
      </c>
      <c r="K40" s="1">
        <f t="shared" si="16"/>
        <v>0.30646470160449751</v>
      </c>
      <c r="L40" s="3">
        <f t="shared" si="4"/>
        <v>3.8340000000000001</v>
      </c>
      <c r="M40" s="1">
        <f t="shared" si="17"/>
        <v>0.25012411610090818</v>
      </c>
      <c r="N40" s="3">
        <f t="shared" si="5"/>
        <v>22.326000000000001</v>
      </c>
      <c r="O40" s="1">
        <f t="shared" si="18"/>
        <v>1.7407956385763308</v>
      </c>
      <c r="P40" s="3">
        <f t="shared" si="6"/>
        <v>31.94</v>
      </c>
      <c r="Q40" s="1">
        <f t="shared" si="19"/>
        <v>1.4930270867086937</v>
      </c>
      <c r="R40" s="3">
        <f t="shared" si="7"/>
        <v>28.187000000000001</v>
      </c>
      <c r="S40" s="1">
        <f t="shared" si="20"/>
        <v>0.77971517865095752</v>
      </c>
      <c r="T40" s="3">
        <f t="shared" si="8"/>
        <v>74.521000000000001</v>
      </c>
      <c r="U40" s="1">
        <f t="shared" si="21"/>
        <v>2.0369449624966074</v>
      </c>
      <c r="V40" s="3">
        <f t="shared" si="9"/>
        <v>90.272999999999996</v>
      </c>
      <c r="W40" s="1">
        <f t="shared" si="22"/>
        <v>2.5991192598212316</v>
      </c>
      <c r="X40" s="3">
        <f t="shared" si="10"/>
        <v>72.084999999999994</v>
      </c>
      <c r="Y40" s="1">
        <f t="shared" si="23"/>
        <v>2.0500352503113373</v>
      </c>
      <c r="AA40" t="s">
        <v>39</v>
      </c>
      <c r="AB40">
        <v>39979</v>
      </c>
      <c r="AC40">
        <v>16876</v>
      </c>
      <c r="AD40">
        <v>18399</v>
      </c>
      <c r="AE40">
        <v>7802</v>
      </c>
      <c r="AF40">
        <v>5019</v>
      </c>
      <c r="AG40">
        <v>3834</v>
      </c>
      <c r="AH40">
        <v>22326</v>
      </c>
      <c r="AI40">
        <v>31940</v>
      </c>
      <c r="AJ40">
        <v>28187</v>
      </c>
      <c r="AK40">
        <v>74521</v>
      </c>
      <c r="AL40">
        <v>90273</v>
      </c>
      <c r="AM40">
        <v>72085</v>
      </c>
      <c r="AO40" t="s">
        <v>39</v>
      </c>
      <c r="AP40">
        <v>428</v>
      </c>
      <c r="AQ40">
        <v>481</v>
      </c>
      <c r="AR40">
        <v>320</v>
      </c>
      <c r="AS40">
        <v>537</v>
      </c>
      <c r="AT40">
        <v>397</v>
      </c>
      <c r="AU40">
        <v>312</v>
      </c>
      <c r="AV40">
        <v>217</v>
      </c>
      <c r="AW40">
        <v>226</v>
      </c>
      <c r="AX40">
        <v>270</v>
      </c>
      <c r="AY40">
        <v>395</v>
      </c>
      <c r="AZ40">
        <v>433</v>
      </c>
      <c r="BA40">
        <v>391</v>
      </c>
    </row>
    <row r="41" spans="1:54">
      <c r="A41" t="s">
        <v>57</v>
      </c>
      <c r="B41" s="3">
        <f t="shared" si="26"/>
        <v>0</v>
      </c>
      <c r="C41" s="1">
        <f t="shared" si="12"/>
        <v>0</v>
      </c>
      <c r="D41" s="3">
        <f t="shared" si="0"/>
        <v>0</v>
      </c>
      <c r="E41" s="1">
        <f t="shared" si="13"/>
        <v>0</v>
      </c>
      <c r="F41" s="3">
        <f t="shared" si="1"/>
        <v>0</v>
      </c>
      <c r="G41" s="1">
        <f t="shared" si="14"/>
        <v>0</v>
      </c>
      <c r="H41" s="3">
        <f t="shared" si="2"/>
        <v>7.0000000000000001E-3</v>
      </c>
      <c r="I41" s="1">
        <f t="shared" si="15"/>
        <v>3.1095811971621075E-4</v>
      </c>
      <c r="J41" s="3">
        <f t="shared" si="3"/>
        <v>0</v>
      </c>
      <c r="K41" s="1">
        <f t="shared" si="16"/>
        <v>0</v>
      </c>
      <c r="L41" s="3">
        <f t="shared" si="4"/>
        <v>0</v>
      </c>
      <c r="M41" s="1">
        <f t="shared" si="17"/>
        <v>0</v>
      </c>
      <c r="N41" s="3">
        <f t="shared" si="5"/>
        <v>0</v>
      </c>
      <c r="O41" s="1">
        <f t="shared" si="18"/>
        <v>0</v>
      </c>
      <c r="P41" s="3">
        <f t="shared" si="6"/>
        <v>0</v>
      </c>
      <c r="Q41" s="1">
        <f t="shared" si="19"/>
        <v>0</v>
      </c>
      <c r="R41" s="3">
        <f t="shared" si="7"/>
        <v>0</v>
      </c>
      <c r="S41" s="1">
        <f t="shared" si="20"/>
        <v>0</v>
      </c>
      <c r="T41" s="3">
        <f t="shared" si="8"/>
        <v>0</v>
      </c>
      <c r="U41" s="1">
        <f t="shared" si="21"/>
        <v>0</v>
      </c>
      <c r="V41" s="3">
        <f t="shared" si="9"/>
        <v>0.05</v>
      </c>
      <c r="W41" s="1">
        <f t="shared" si="22"/>
        <v>1.4395883928867059E-3</v>
      </c>
      <c r="X41" s="3">
        <f t="shared" si="10"/>
        <v>0</v>
      </c>
      <c r="Y41" s="1">
        <f t="shared" si="23"/>
        <v>0</v>
      </c>
      <c r="AA41" t="s">
        <v>57</v>
      </c>
      <c r="AB41">
        <v>0</v>
      </c>
      <c r="AC41">
        <v>0</v>
      </c>
      <c r="AD41">
        <v>0</v>
      </c>
      <c r="AE41">
        <v>7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50</v>
      </c>
      <c r="AM41">
        <v>0</v>
      </c>
      <c r="AO41" t="s">
        <v>57</v>
      </c>
      <c r="AP41" t="s">
        <v>55</v>
      </c>
      <c r="AQ41" t="s">
        <v>55</v>
      </c>
      <c r="AR41" t="s">
        <v>55</v>
      </c>
      <c r="AS41">
        <v>1050</v>
      </c>
      <c r="AT41" t="s">
        <v>55</v>
      </c>
      <c r="AU41" t="s">
        <v>55</v>
      </c>
      <c r="AV41" t="s">
        <v>55</v>
      </c>
      <c r="AW41" t="s">
        <v>55</v>
      </c>
      <c r="AX41" t="s">
        <v>55</v>
      </c>
      <c r="AY41" t="s">
        <v>55</v>
      </c>
      <c r="AZ41">
        <v>487</v>
      </c>
      <c r="BA41" t="s">
        <v>55</v>
      </c>
    </row>
    <row r="42" spans="1:54">
      <c r="A42" t="s">
        <v>58</v>
      </c>
      <c r="B42" s="3">
        <f t="shared" si="26"/>
        <v>0</v>
      </c>
      <c r="C42" s="1">
        <f t="shared" si="12"/>
        <v>0</v>
      </c>
      <c r="D42" s="3">
        <f t="shared" si="0"/>
        <v>0</v>
      </c>
      <c r="E42" s="1">
        <f t="shared" si="13"/>
        <v>0</v>
      </c>
      <c r="F42" s="3">
        <f t="shared" si="1"/>
        <v>0</v>
      </c>
      <c r="G42" s="1">
        <f t="shared" si="14"/>
        <v>0</v>
      </c>
      <c r="H42" s="3">
        <f t="shared" si="2"/>
        <v>0</v>
      </c>
      <c r="I42" s="1">
        <f t="shared" si="15"/>
        <v>0</v>
      </c>
      <c r="J42" s="3">
        <f t="shared" si="3"/>
        <v>0</v>
      </c>
      <c r="K42" s="1">
        <f t="shared" si="16"/>
        <v>0</v>
      </c>
      <c r="L42" s="3">
        <f t="shared" si="4"/>
        <v>0</v>
      </c>
      <c r="M42" s="1">
        <f t="shared" si="17"/>
        <v>0</v>
      </c>
      <c r="N42" s="3">
        <f t="shared" si="5"/>
        <v>0</v>
      </c>
      <c r="O42" s="1">
        <f t="shared" si="18"/>
        <v>0</v>
      </c>
      <c r="P42" s="3">
        <f t="shared" si="6"/>
        <v>0</v>
      </c>
      <c r="Q42" s="1">
        <f t="shared" si="19"/>
        <v>0</v>
      </c>
      <c r="R42" s="3">
        <f t="shared" si="7"/>
        <v>0</v>
      </c>
      <c r="S42" s="1">
        <f t="shared" si="20"/>
        <v>0</v>
      </c>
      <c r="T42" s="3">
        <f t="shared" si="8"/>
        <v>0</v>
      </c>
      <c r="U42" s="1">
        <f t="shared" si="21"/>
        <v>0</v>
      </c>
      <c r="V42" s="3">
        <f t="shared" si="9"/>
        <v>0.01</v>
      </c>
      <c r="W42" s="1">
        <f t="shared" si="22"/>
        <v>2.8791767857734118E-4</v>
      </c>
      <c r="X42" s="3">
        <f t="shared" si="10"/>
        <v>0</v>
      </c>
      <c r="Y42" s="1">
        <f t="shared" si="23"/>
        <v>0</v>
      </c>
      <c r="AA42" t="s">
        <v>58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10</v>
      </c>
      <c r="AM42">
        <v>0</v>
      </c>
      <c r="AO42" t="s">
        <v>58</v>
      </c>
      <c r="AP42" t="s">
        <v>55</v>
      </c>
      <c r="AQ42" t="s">
        <v>55</v>
      </c>
      <c r="AR42" t="s">
        <v>55</v>
      </c>
      <c r="AS42" t="s">
        <v>55</v>
      </c>
      <c r="AT42" t="s">
        <v>55</v>
      </c>
      <c r="AU42" t="s">
        <v>55</v>
      </c>
      <c r="AV42" t="s">
        <v>55</v>
      </c>
      <c r="AW42" t="s">
        <v>55</v>
      </c>
      <c r="AX42" t="s">
        <v>55</v>
      </c>
      <c r="AY42" t="s">
        <v>55</v>
      </c>
      <c r="AZ42">
        <v>1140</v>
      </c>
      <c r="BA42" t="s">
        <v>55</v>
      </c>
    </row>
    <row r="43" spans="1:54">
      <c r="A43" t="s">
        <v>40</v>
      </c>
      <c r="B43" s="3">
        <f t="shared" si="26"/>
        <v>0</v>
      </c>
      <c r="C43" s="1">
        <f t="shared" si="12"/>
        <v>0</v>
      </c>
      <c r="D43" s="3">
        <f t="shared" si="0"/>
        <v>0</v>
      </c>
      <c r="E43" s="1">
        <f t="shared" si="13"/>
        <v>0</v>
      </c>
      <c r="F43" s="3">
        <f t="shared" si="1"/>
        <v>0</v>
      </c>
      <c r="G43" s="1">
        <f t="shared" si="14"/>
        <v>0</v>
      </c>
      <c r="H43" s="3">
        <f t="shared" si="2"/>
        <v>0</v>
      </c>
      <c r="I43" s="1">
        <f t="shared" si="15"/>
        <v>0</v>
      </c>
      <c r="J43" s="3">
        <f t="shared" si="3"/>
        <v>0</v>
      </c>
      <c r="K43" s="1">
        <f t="shared" si="16"/>
        <v>0</v>
      </c>
      <c r="L43" s="3">
        <f t="shared" si="4"/>
        <v>0</v>
      </c>
      <c r="M43" s="1">
        <f t="shared" si="17"/>
        <v>0</v>
      </c>
      <c r="N43" s="3">
        <f t="shared" si="5"/>
        <v>0</v>
      </c>
      <c r="O43" s="1">
        <f t="shared" si="18"/>
        <v>0</v>
      </c>
      <c r="P43" s="3">
        <f t="shared" si="6"/>
        <v>0.31</v>
      </c>
      <c r="Q43" s="1">
        <f t="shared" si="19"/>
        <v>1.4490870284273479E-2</v>
      </c>
      <c r="R43" s="3">
        <f t="shared" si="7"/>
        <v>0</v>
      </c>
      <c r="S43" s="1">
        <f t="shared" si="20"/>
        <v>0</v>
      </c>
      <c r="T43" s="3">
        <f t="shared" si="8"/>
        <v>0</v>
      </c>
      <c r="U43" s="1">
        <f t="shared" si="21"/>
        <v>0</v>
      </c>
      <c r="V43" s="3">
        <f t="shared" si="9"/>
        <v>0.26500000000000001</v>
      </c>
      <c r="W43" s="1">
        <f t="shared" si="22"/>
        <v>7.6298184822995415E-3</v>
      </c>
      <c r="X43" s="3">
        <f t="shared" si="10"/>
        <v>0</v>
      </c>
      <c r="Y43" s="1">
        <f t="shared" si="23"/>
        <v>0</v>
      </c>
      <c r="AA43" t="s">
        <v>40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310</v>
      </c>
      <c r="AJ43">
        <v>0</v>
      </c>
      <c r="AK43">
        <v>0</v>
      </c>
      <c r="AL43">
        <v>265</v>
      </c>
      <c r="AM43">
        <v>0</v>
      </c>
      <c r="AO43" t="s">
        <v>40</v>
      </c>
      <c r="AP43" t="s">
        <v>55</v>
      </c>
      <c r="AQ43" t="s">
        <v>55</v>
      </c>
      <c r="AR43" t="s">
        <v>55</v>
      </c>
      <c r="AS43" t="s">
        <v>55</v>
      </c>
      <c r="AT43" t="s">
        <v>55</v>
      </c>
      <c r="AU43" t="s">
        <v>55</v>
      </c>
      <c r="AV43" t="s">
        <v>55</v>
      </c>
      <c r="AW43">
        <v>253</v>
      </c>
      <c r="AX43" t="s">
        <v>55</v>
      </c>
      <c r="AY43" t="s">
        <v>55</v>
      </c>
      <c r="AZ43">
        <v>426</v>
      </c>
      <c r="BA43" t="s">
        <v>55</v>
      </c>
    </row>
    <row r="44" spans="1:54">
      <c r="A44" t="s">
        <v>59</v>
      </c>
      <c r="B44" s="3">
        <f t="shared" si="26"/>
        <v>0</v>
      </c>
      <c r="C44" s="1">
        <f t="shared" si="12"/>
        <v>0</v>
      </c>
      <c r="D44" s="3">
        <f t="shared" si="0"/>
        <v>0</v>
      </c>
      <c r="E44" s="1">
        <f t="shared" si="13"/>
        <v>0</v>
      </c>
      <c r="F44" s="3">
        <f t="shared" si="1"/>
        <v>0</v>
      </c>
      <c r="G44" s="1">
        <f t="shared" si="14"/>
        <v>0</v>
      </c>
      <c r="H44" s="3">
        <f t="shared" si="2"/>
        <v>0</v>
      </c>
      <c r="I44" s="1">
        <f t="shared" si="15"/>
        <v>0</v>
      </c>
      <c r="J44" s="3">
        <f t="shared" si="3"/>
        <v>0</v>
      </c>
      <c r="K44" s="1">
        <f t="shared" si="16"/>
        <v>0</v>
      </c>
      <c r="L44" s="3">
        <f t="shared" si="4"/>
        <v>0</v>
      </c>
      <c r="M44" s="1">
        <f t="shared" si="17"/>
        <v>0</v>
      </c>
      <c r="N44" s="3">
        <f t="shared" si="5"/>
        <v>0</v>
      </c>
      <c r="O44" s="1">
        <f t="shared" si="18"/>
        <v>0</v>
      </c>
      <c r="P44" s="3">
        <f t="shared" si="6"/>
        <v>0</v>
      </c>
      <c r="Q44" s="1">
        <f t="shared" si="19"/>
        <v>0</v>
      </c>
      <c r="R44" s="3">
        <f t="shared" si="7"/>
        <v>0</v>
      </c>
      <c r="S44" s="1">
        <f t="shared" si="20"/>
        <v>0</v>
      </c>
      <c r="T44" s="3">
        <f t="shared" si="8"/>
        <v>0</v>
      </c>
      <c r="U44" s="1">
        <f t="shared" si="21"/>
        <v>0</v>
      </c>
      <c r="V44" s="3">
        <f t="shared" si="9"/>
        <v>0</v>
      </c>
      <c r="W44" s="1">
        <f t="shared" si="22"/>
        <v>0</v>
      </c>
      <c r="X44" s="3">
        <f t="shared" si="10"/>
        <v>0</v>
      </c>
      <c r="Y44" s="1">
        <f t="shared" si="23"/>
        <v>0</v>
      </c>
    </row>
    <row r="45" spans="1:54">
      <c r="B45" s="3">
        <f t="shared" si="26"/>
        <v>0</v>
      </c>
      <c r="C45" s="1">
        <f t="shared" si="12"/>
        <v>0</v>
      </c>
      <c r="D45" s="3">
        <f t="shared" si="0"/>
        <v>0</v>
      </c>
      <c r="E45" s="1">
        <f t="shared" si="13"/>
        <v>0</v>
      </c>
      <c r="F45" s="3">
        <f t="shared" si="1"/>
        <v>0</v>
      </c>
      <c r="G45" s="1">
        <f t="shared" si="14"/>
        <v>0</v>
      </c>
      <c r="H45" s="3">
        <f t="shared" si="2"/>
        <v>0</v>
      </c>
      <c r="I45" s="1">
        <f t="shared" si="15"/>
        <v>0</v>
      </c>
      <c r="J45" s="3">
        <f t="shared" si="3"/>
        <v>0</v>
      </c>
      <c r="K45" s="1">
        <f t="shared" si="16"/>
        <v>0</v>
      </c>
      <c r="L45" s="3">
        <f t="shared" si="4"/>
        <v>0</v>
      </c>
      <c r="M45" s="1">
        <f t="shared" si="17"/>
        <v>0</v>
      </c>
      <c r="N45" s="3">
        <f t="shared" si="5"/>
        <v>0</v>
      </c>
      <c r="O45" s="1">
        <f t="shared" si="18"/>
        <v>0</v>
      </c>
      <c r="P45" s="3">
        <f t="shared" si="6"/>
        <v>0</v>
      </c>
      <c r="Q45" s="1">
        <f t="shared" si="19"/>
        <v>0</v>
      </c>
      <c r="R45" s="3">
        <f t="shared" si="7"/>
        <v>0</v>
      </c>
      <c r="S45" s="1">
        <f t="shared" si="20"/>
        <v>0</v>
      </c>
      <c r="T45" s="3">
        <f t="shared" si="8"/>
        <v>0</v>
      </c>
      <c r="U45" s="1">
        <f t="shared" si="21"/>
        <v>0</v>
      </c>
      <c r="V45" s="3">
        <f t="shared" si="9"/>
        <v>0</v>
      </c>
      <c r="W45" s="1">
        <f t="shared" si="22"/>
        <v>0</v>
      </c>
      <c r="X45" s="3">
        <f t="shared" si="10"/>
        <v>0</v>
      </c>
      <c r="Y45" s="1">
        <f t="shared" si="23"/>
        <v>0</v>
      </c>
    </row>
    <row r="46" spans="1:54">
      <c r="B46" s="3">
        <f t="shared" si="26"/>
        <v>0</v>
      </c>
      <c r="C46" s="1">
        <f t="shared" si="12"/>
        <v>0</v>
      </c>
      <c r="D46" s="3">
        <f t="shared" si="0"/>
        <v>0</v>
      </c>
      <c r="E46" s="1">
        <f t="shared" si="13"/>
        <v>0</v>
      </c>
      <c r="F46" s="3">
        <f t="shared" si="1"/>
        <v>0</v>
      </c>
      <c r="G46" s="1">
        <f t="shared" si="14"/>
        <v>0</v>
      </c>
      <c r="H46" s="3">
        <f t="shared" si="2"/>
        <v>0</v>
      </c>
      <c r="I46" s="1">
        <f t="shared" si="15"/>
        <v>0</v>
      </c>
      <c r="J46" s="3">
        <f t="shared" si="3"/>
        <v>0</v>
      </c>
      <c r="K46" s="1">
        <f t="shared" si="16"/>
        <v>0</v>
      </c>
      <c r="L46" s="3">
        <f t="shared" si="4"/>
        <v>0</v>
      </c>
      <c r="M46" s="1">
        <f t="shared" si="17"/>
        <v>0</v>
      </c>
      <c r="N46" s="3">
        <f t="shared" si="5"/>
        <v>0</v>
      </c>
      <c r="O46" s="1">
        <f t="shared" si="18"/>
        <v>0</v>
      </c>
      <c r="P46" s="3">
        <f t="shared" si="6"/>
        <v>0</v>
      </c>
      <c r="Q46" s="1">
        <f t="shared" si="19"/>
        <v>0</v>
      </c>
      <c r="R46" s="3">
        <f t="shared" si="7"/>
        <v>0</v>
      </c>
      <c r="S46" s="1">
        <f t="shared" si="20"/>
        <v>0</v>
      </c>
      <c r="T46" s="3">
        <f t="shared" si="8"/>
        <v>0</v>
      </c>
      <c r="U46" s="1">
        <f t="shared" si="21"/>
        <v>0</v>
      </c>
      <c r="V46" s="3">
        <f t="shared" si="9"/>
        <v>0</v>
      </c>
      <c r="W46" s="1">
        <f t="shared" si="22"/>
        <v>0</v>
      </c>
      <c r="X46" s="3">
        <f t="shared" si="10"/>
        <v>0</v>
      </c>
      <c r="Y46" s="1">
        <f t="shared" si="23"/>
        <v>0</v>
      </c>
    </row>
    <row r="47" spans="1:54">
      <c r="B47" s="3">
        <f t="shared" si="26"/>
        <v>0</v>
      </c>
      <c r="C47" s="1">
        <f t="shared" si="12"/>
        <v>0</v>
      </c>
      <c r="D47" s="3">
        <f t="shared" si="0"/>
        <v>0</v>
      </c>
      <c r="E47" s="1">
        <f t="shared" si="13"/>
        <v>0</v>
      </c>
      <c r="F47" s="3">
        <f t="shared" si="1"/>
        <v>0</v>
      </c>
      <c r="G47" s="1">
        <f t="shared" si="14"/>
        <v>0</v>
      </c>
      <c r="H47" s="3">
        <f t="shared" si="2"/>
        <v>0</v>
      </c>
      <c r="I47" s="1">
        <f t="shared" si="15"/>
        <v>0</v>
      </c>
      <c r="J47" s="3">
        <f t="shared" si="3"/>
        <v>0</v>
      </c>
      <c r="K47" s="1">
        <f t="shared" si="16"/>
        <v>0</v>
      </c>
      <c r="L47" s="3">
        <f t="shared" si="4"/>
        <v>0</v>
      </c>
      <c r="M47" s="1">
        <f t="shared" si="17"/>
        <v>0</v>
      </c>
      <c r="N47" s="3">
        <f t="shared" si="5"/>
        <v>0</v>
      </c>
      <c r="O47" s="1">
        <f t="shared" si="18"/>
        <v>0</v>
      </c>
      <c r="P47" s="3">
        <f t="shared" si="6"/>
        <v>0</v>
      </c>
      <c r="Q47" s="1">
        <f t="shared" si="19"/>
        <v>0</v>
      </c>
      <c r="R47" s="3">
        <f t="shared" si="7"/>
        <v>0</v>
      </c>
      <c r="S47" s="1">
        <f t="shared" si="20"/>
        <v>0</v>
      </c>
      <c r="T47" s="3">
        <f t="shared" si="8"/>
        <v>0</v>
      </c>
      <c r="U47" s="1">
        <f t="shared" si="21"/>
        <v>0</v>
      </c>
      <c r="V47" s="3">
        <f t="shared" si="9"/>
        <v>0</v>
      </c>
      <c r="W47" s="1">
        <f t="shared" si="22"/>
        <v>0</v>
      </c>
      <c r="X47" s="3">
        <f t="shared" si="10"/>
        <v>0</v>
      </c>
      <c r="Y47" s="1">
        <f t="shared" si="23"/>
        <v>0</v>
      </c>
    </row>
    <row r="48" spans="1:54">
      <c r="B48" t="s">
        <v>3</v>
      </c>
      <c r="D48" t="s">
        <v>4</v>
      </c>
      <c r="F48" t="s">
        <v>5</v>
      </c>
      <c r="H48" t="s">
        <v>6</v>
      </c>
      <c r="J48" t="s">
        <v>7</v>
      </c>
      <c r="L48" t="s">
        <v>8</v>
      </c>
      <c r="N48" t="s">
        <v>9</v>
      </c>
      <c r="P48" t="s">
        <v>10</v>
      </c>
      <c r="R48" t="s">
        <v>11</v>
      </c>
      <c r="T48" t="s">
        <v>12</v>
      </c>
      <c r="V48" t="s">
        <v>13</v>
      </c>
      <c r="X48" t="s">
        <v>14</v>
      </c>
      <c r="Y48" s="2"/>
    </row>
    <row r="49" spans="1: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" customHeight="1">
      <c r="A51" s="4"/>
      <c r="B51" s="5" t="s">
        <v>41</v>
      </c>
      <c r="C51" s="6" t="s">
        <v>42</v>
      </c>
      <c r="D51" s="6" t="s">
        <v>5</v>
      </c>
      <c r="E51" s="6" t="s">
        <v>6</v>
      </c>
      <c r="F51" s="6" t="s">
        <v>7</v>
      </c>
      <c r="G51" s="6" t="s">
        <v>8</v>
      </c>
      <c r="H51" s="6" t="s">
        <v>9</v>
      </c>
      <c r="I51" s="6" t="s">
        <v>10</v>
      </c>
      <c r="J51" s="6" t="s">
        <v>11</v>
      </c>
      <c r="K51" s="6" t="s">
        <v>12</v>
      </c>
      <c r="L51" s="6" t="s">
        <v>13</v>
      </c>
      <c r="M51" s="7" t="s">
        <v>14</v>
      </c>
      <c r="N51" s="2"/>
      <c r="O51" t="s">
        <v>74</v>
      </c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" customHeight="1">
      <c r="A52" s="8" t="s">
        <v>44</v>
      </c>
      <c r="B52" s="12">
        <f>B17</f>
        <v>2033.5419999999999</v>
      </c>
      <c r="C52" s="13">
        <f>D17</f>
        <v>1897.7729999999999</v>
      </c>
      <c r="D52" s="13">
        <f>F17</f>
        <v>1656.5070000000001</v>
      </c>
      <c r="E52" s="13">
        <f>H17</f>
        <v>1383.3150000000001</v>
      </c>
      <c r="F52" s="13">
        <f>J17</f>
        <v>1024.258</v>
      </c>
      <c r="G52" s="13">
        <f>L17</f>
        <v>850.59100000000001</v>
      </c>
      <c r="H52" s="13">
        <f>N17</f>
        <v>329.45100000000002</v>
      </c>
      <c r="I52" s="13">
        <f>P17</f>
        <v>972.10299999999995</v>
      </c>
      <c r="J52" s="13">
        <f>R17</f>
        <v>2398.4670000000001</v>
      </c>
      <c r="K52" s="13">
        <f>T17</f>
        <v>2385.2829999999999</v>
      </c>
      <c r="L52" s="13">
        <f>V17</f>
        <v>2127.1469999999999</v>
      </c>
      <c r="M52" s="14">
        <f>X17</f>
        <v>2121.5169999999998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" customHeight="1">
      <c r="A53" s="9" t="s">
        <v>45</v>
      </c>
      <c r="B53" s="15">
        <f>B13</f>
        <v>863.58500000000004</v>
      </c>
      <c r="C53" s="16">
        <f>D13</f>
        <v>991.54700000000003</v>
      </c>
      <c r="D53" s="16">
        <f>F13</f>
        <v>1004.774</v>
      </c>
      <c r="E53" s="16">
        <f>H13</f>
        <v>650.95299999999997</v>
      </c>
      <c r="F53" s="16">
        <f>J13</f>
        <v>450.185</v>
      </c>
      <c r="G53" s="16">
        <f>L13</f>
        <v>403.42599999999999</v>
      </c>
      <c r="H53" s="16">
        <f>N33</f>
        <v>222.99700000000001</v>
      </c>
      <c r="I53" s="16">
        <f>P13</f>
        <v>541.31899999999996</v>
      </c>
      <c r="J53" s="16">
        <f>R13</f>
        <v>849.41600000000005</v>
      </c>
      <c r="K53" s="16">
        <f>T13</f>
        <v>918.13800000000003</v>
      </c>
      <c r="L53" s="16">
        <f>V13</f>
        <v>981.80399999999997</v>
      </c>
      <c r="M53" s="17">
        <f>X13</f>
        <v>919.07399999999996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" customHeight="1">
      <c r="A54" s="9" t="s">
        <v>46</v>
      </c>
      <c r="B54" s="15">
        <f>B32</f>
        <v>275.18599999999998</v>
      </c>
      <c r="C54" s="16">
        <f>D32</f>
        <v>230.58799999999999</v>
      </c>
      <c r="D54" s="16">
        <f>F32</f>
        <v>218.62100000000001</v>
      </c>
      <c r="E54" s="16">
        <f>H32</f>
        <v>176.17400000000001</v>
      </c>
      <c r="F54" s="16"/>
      <c r="G54" s="16">
        <f>L35</f>
        <v>191.899</v>
      </c>
      <c r="H54" s="16">
        <f>N26</f>
        <v>205.41800000000001</v>
      </c>
      <c r="I54" s="16">
        <f>P32</f>
        <v>242.33699999999999</v>
      </c>
      <c r="J54" s="16">
        <f>R32</f>
        <v>277.02999999999997</v>
      </c>
      <c r="K54" s="16">
        <f>T32</f>
        <v>205.87100000000001</v>
      </c>
      <c r="L54" s="16">
        <f>V32</f>
        <v>211.71100000000001</v>
      </c>
      <c r="M54" s="17">
        <f>X32</f>
        <v>357.32299999999998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" customHeight="1">
      <c r="A55" s="9" t="s">
        <v>47</v>
      </c>
      <c r="B55" s="15"/>
      <c r="C55" s="16"/>
      <c r="D55" s="16"/>
      <c r="E55" s="16"/>
      <c r="F55" s="16"/>
      <c r="G55" s="16"/>
      <c r="H55" s="16">
        <f>N35</f>
        <v>201.696</v>
      </c>
      <c r="I55" s="16">
        <f>P26</f>
        <v>172.96199999999999</v>
      </c>
      <c r="J55" s="16"/>
      <c r="K55" s="16"/>
      <c r="L55" s="16"/>
      <c r="M55" s="1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" customHeight="1">
      <c r="A56" s="9" t="s">
        <v>48</v>
      </c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" customHeight="1">
      <c r="A57" s="10" t="s">
        <v>49</v>
      </c>
      <c r="B57" s="18">
        <f>B4-(SUM(B52:B56))</f>
        <v>93.199000000000069</v>
      </c>
      <c r="C57" s="19">
        <f>D4-(SUM(C52:C56))</f>
        <v>110.66400000000021</v>
      </c>
      <c r="D57" s="19">
        <f>F4-(SUM(D52:D56))</f>
        <v>103.27099999999973</v>
      </c>
      <c r="E57" s="19">
        <f>H4-(SUM(E52:E56))</f>
        <v>40.664999999999964</v>
      </c>
      <c r="F57" s="19">
        <f>J4-(SUM(F52:F56))</f>
        <v>163.26600000000008</v>
      </c>
      <c r="G57" s="19">
        <f>L4-(SUM(G52:G56))</f>
        <v>86.922999999999774</v>
      </c>
      <c r="H57" s="19">
        <f>N4-(SUM(H52:H56))</f>
        <v>322.95499999999993</v>
      </c>
      <c r="I57" s="19">
        <f>P4-(SUM(I52:I56))</f>
        <v>210.55699999999979</v>
      </c>
      <c r="J57" s="19">
        <f>R4-(SUM(J52:J56))</f>
        <v>90.124999999999545</v>
      </c>
      <c r="K57" s="19">
        <f>T4-(SUM(K52:K56))</f>
        <v>149.17700000000013</v>
      </c>
      <c r="L57" s="19">
        <f>V4-(SUM(L52:L56))</f>
        <v>152.55299999999988</v>
      </c>
      <c r="M57" s="20">
        <f>X4-(SUM(M52:M56))</f>
        <v>118.36700000000019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" customHeight="1">
      <c r="A58" s="11" t="s">
        <v>50</v>
      </c>
      <c r="B58">
        <v>174</v>
      </c>
      <c r="C58">
        <v>176</v>
      </c>
      <c r="D58">
        <v>186</v>
      </c>
      <c r="E58">
        <v>172</v>
      </c>
      <c r="F58">
        <v>188</v>
      </c>
      <c r="G58">
        <v>207</v>
      </c>
      <c r="H58">
        <v>226</v>
      </c>
      <c r="I58">
        <v>213</v>
      </c>
      <c r="J58">
        <v>155</v>
      </c>
      <c r="K58">
        <v>140</v>
      </c>
      <c r="L58">
        <v>146</v>
      </c>
      <c r="M58">
        <v>158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</sheetData>
  <phoneticPr fontId="2"/>
  <pageMargins left="0.43307086614173229" right="0.23622047244094488" top="0.3543307086614173" bottom="0.3543307086614173" header="0.31496062992125984" footer="0.31496062992125984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topLeftCell="Z16" workbookViewId="0">
      <selection activeCell="AC17" sqref="AC17"/>
    </sheetView>
  </sheetViews>
  <sheetFormatPr defaultRowHeight="13.5"/>
  <sheetData>
    <row r="1" spans="1:54">
      <c r="A1" t="s">
        <v>71</v>
      </c>
      <c r="AB1" t="s">
        <v>71</v>
      </c>
      <c r="AP1" t="s">
        <v>71</v>
      </c>
    </row>
    <row r="2" spans="1:54">
      <c r="A2" t="s">
        <v>52</v>
      </c>
      <c r="B2" t="s">
        <v>53</v>
      </c>
      <c r="D2" t="s">
        <v>4</v>
      </c>
      <c r="F2" t="s">
        <v>5</v>
      </c>
      <c r="H2" t="s">
        <v>6</v>
      </c>
      <c r="J2" t="s">
        <v>7</v>
      </c>
      <c r="L2" t="s">
        <v>8</v>
      </c>
      <c r="N2" t="s">
        <v>9</v>
      </c>
      <c r="P2" t="s">
        <v>10</v>
      </c>
      <c r="R2" t="s">
        <v>11</v>
      </c>
      <c r="T2" t="s">
        <v>12</v>
      </c>
      <c r="V2" t="s">
        <v>13</v>
      </c>
      <c r="X2" t="s">
        <v>14</v>
      </c>
      <c r="AB2" t="s">
        <v>52</v>
      </c>
      <c r="AC2" t="s">
        <v>53</v>
      </c>
      <c r="AD2" t="s">
        <v>4</v>
      </c>
      <c r="AE2" t="s">
        <v>5</v>
      </c>
      <c r="AF2" t="s">
        <v>6</v>
      </c>
      <c r="AG2" t="s">
        <v>7</v>
      </c>
      <c r="AH2" t="s">
        <v>8</v>
      </c>
      <c r="AI2" t="s">
        <v>9</v>
      </c>
      <c r="AJ2" t="s">
        <v>10</v>
      </c>
      <c r="AK2" t="s">
        <v>11</v>
      </c>
      <c r="AL2" t="s">
        <v>12</v>
      </c>
      <c r="AM2" t="s">
        <v>13</v>
      </c>
      <c r="AN2" t="s">
        <v>14</v>
      </c>
      <c r="AP2" t="s">
        <v>52</v>
      </c>
      <c r="AQ2" t="s">
        <v>53</v>
      </c>
      <c r="AR2" t="s">
        <v>4</v>
      </c>
      <c r="AS2" t="s">
        <v>5</v>
      </c>
      <c r="AT2" t="s">
        <v>6</v>
      </c>
      <c r="AU2" t="s">
        <v>7</v>
      </c>
      <c r="AV2" t="s">
        <v>8</v>
      </c>
      <c r="AW2" t="s">
        <v>9</v>
      </c>
      <c r="AX2" t="s">
        <v>10</v>
      </c>
      <c r="AY2" t="s">
        <v>11</v>
      </c>
      <c r="AZ2" t="s">
        <v>12</v>
      </c>
      <c r="BA2" t="s">
        <v>13</v>
      </c>
      <c r="BB2" t="s">
        <v>14</v>
      </c>
    </row>
    <row r="3" spans="1:54">
      <c r="A3" t="s">
        <v>15</v>
      </c>
      <c r="B3" t="s">
        <v>16</v>
      </c>
      <c r="C3" t="s">
        <v>60</v>
      </c>
      <c r="D3" t="s">
        <v>16</v>
      </c>
      <c r="E3" t="s">
        <v>60</v>
      </c>
      <c r="F3" t="s">
        <v>16</v>
      </c>
      <c r="G3" t="s">
        <v>60</v>
      </c>
      <c r="H3" t="s">
        <v>16</v>
      </c>
      <c r="I3" t="s">
        <v>60</v>
      </c>
      <c r="J3" t="s">
        <v>16</v>
      </c>
      <c r="K3" t="s">
        <v>60</v>
      </c>
      <c r="L3" t="s">
        <v>16</v>
      </c>
      <c r="M3" t="s">
        <v>60</v>
      </c>
      <c r="N3" t="s">
        <v>16</v>
      </c>
      <c r="O3" t="s">
        <v>60</v>
      </c>
      <c r="P3" t="s">
        <v>16</v>
      </c>
      <c r="Q3" t="s">
        <v>60</v>
      </c>
      <c r="R3" t="s">
        <v>16</v>
      </c>
      <c r="S3" t="s">
        <v>60</v>
      </c>
      <c r="T3" t="s">
        <v>16</v>
      </c>
      <c r="U3" t="s">
        <v>60</v>
      </c>
      <c r="V3" t="s">
        <v>16</v>
      </c>
      <c r="W3" t="s">
        <v>60</v>
      </c>
      <c r="X3" t="s">
        <v>16</v>
      </c>
      <c r="Y3" t="s">
        <v>60</v>
      </c>
      <c r="Z3" t="s">
        <v>54</v>
      </c>
      <c r="AB3" t="s">
        <v>15</v>
      </c>
      <c r="AC3" t="s">
        <v>16</v>
      </c>
      <c r="AD3" t="s">
        <v>16</v>
      </c>
      <c r="AE3" t="s">
        <v>16</v>
      </c>
      <c r="AF3" t="s">
        <v>16</v>
      </c>
      <c r="AG3" t="s">
        <v>16</v>
      </c>
      <c r="AH3" t="s">
        <v>16</v>
      </c>
      <c r="AI3" t="s">
        <v>16</v>
      </c>
      <c r="AJ3" t="s">
        <v>16</v>
      </c>
      <c r="AK3" t="s">
        <v>16</v>
      </c>
      <c r="AL3" t="s">
        <v>16</v>
      </c>
      <c r="AM3" t="s">
        <v>16</v>
      </c>
      <c r="AN3" t="s">
        <v>16</v>
      </c>
      <c r="AP3" t="s">
        <v>15</v>
      </c>
      <c r="AQ3" t="s">
        <v>60</v>
      </c>
      <c r="AR3" t="s">
        <v>60</v>
      </c>
      <c r="AS3" t="s">
        <v>60</v>
      </c>
      <c r="AT3" t="s">
        <v>60</v>
      </c>
      <c r="AU3" t="s">
        <v>60</v>
      </c>
      <c r="AV3" t="s">
        <v>60</v>
      </c>
      <c r="AW3" t="s">
        <v>60</v>
      </c>
      <c r="AX3" t="s">
        <v>60</v>
      </c>
      <c r="AY3" t="s">
        <v>60</v>
      </c>
      <c r="AZ3" t="s">
        <v>60</v>
      </c>
      <c r="BA3" t="s">
        <v>60</v>
      </c>
      <c r="BB3" t="s">
        <v>60</v>
      </c>
    </row>
    <row r="4" spans="1:54">
      <c r="A4" t="s">
        <v>54</v>
      </c>
      <c r="B4">
        <v>3265512</v>
      </c>
      <c r="C4">
        <v>174</v>
      </c>
      <c r="D4">
        <v>3230572</v>
      </c>
      <c r="E4">
        <v>176</v>
      </c>
      <c r="F4">
        <v>2983173</v>
      </c>
      <c r="G4">
        <v>186</v>
      </c>
      <c r="H4">
        <v>2251107</v>
      </c>
      <c r="I4">
        <v>172</v>
      </c>
      <c r="J4">
        <v>1637709</v>
      </c>
      <c r="K4">
        <v>188</v>
      </c>
      <c r="L4">
        <v>1532839</v>
      </c>
      <c r="M4">
        <v>207</v>
      </c>
      <c r="N4">
        <v>1282517</v>
      </c>
      <c r="O4">
        <v>226</v>
      </c>
      <c r="P4">
        <v>2139278</v>
      </c>
      <c r="Q4">
        <v>213</v>
      </c>
      <c r="R4">
        <v>3615038</v>
      </c>
      <c r="S4">
        <v>155</v>
      </c>
      <c r="T4">
        <v>3658469</v>
      </c>
      <c r="U4">
        <v>140</v>
      </c>
      <c r="V4">
        <v>3473215</v>
      </c>
      <c r="W4">
        <v>146</v>
      </c>
      <c r="X4">
        <v>3516281</v>
      </c>
      <c r="Y4">
        <v>158</v>
      </c>
      <c r="Z4">
        <v>32585710</v>
      </c>
      <c r="AB4" t="s">
        <v>54</v>
      </c>
      <c r="AC4">
        <v>3265512</v>
      </c>
      <c r="AD4">
        <v>3230572</v>
      </c>
      <c r="AE4">
        <v>2983173</v>
      </c>
      <c r="AF4">
        <v>2251107</v>
      </c>
      <c r="AG4">
        <v>1637709</v>
      </c>
      <c r="AH4">
        <v>1532839</v>
      </c>
      <c r="AI4">
        <v>1282517</v>
      </c>
      <c r="AJ4">
        <v>2139278</v>
      </c>
      <c r="AK4">
        <v>3615038</v>
      </c>
      <c r="AL4">
        <v>3658469</v>
      </c>
      <c r="AM4">
        <v>3473215</v>
      </c>
      <c r="AN4">
        <v>3516281</v>
      </c>
      <c r="AP4" t="s">
        <v>54</v>
      </c>
      <c r="AQ4">
        <v>174</v>
      </c>
      <c r="AR4">
        <v>176</v>
      </c>
      <c r="AS4">
        <v>186</v>
      </c>
      <c r="AT4">
        <v>172</v>
      </c>
      <c r="AU4">
        <v>188</v>
      </c>
      <c r="AV4">
        <v>207</v>
      </c>
      <c r="AW4">
        <v>226</v>
      </c>
      <c r="AX4">
        <v>213</v>
      </c>
      <c r="AY4">
        <v>155</v>
      </c>
      <c r="AZ4">
        <v>140</v>
      </c>
      <c r="BA4">
        <v>146</v>
      </c>
      <c r="BB4">
        <v>158</v>
      </c>
    </row>
    <row r="5" spans="1:54">
      <c r="A5" t="s">
        <v>61</v>
      </c>
      <c r="B5">
        <f>SUM(B8:B40)</f>
        <v>3265512</v>
      </c>
      <c r="C5">
        <v>4184</v>
      </c>
      <c r="D5">
        <f>SUM(D8:D40)</f>
        <v>3230572</v>
      </c>
      <c r="E5">
        <v>4604</v>
      </c>
      <c r="F5">
        <f>SUM(F8:F40)</f>
        <v>2983173</v>
      </c>
      <c r="G5">
        <v>3810</v>
      </c>
      <c r="H5">
        <f>SUM(H8:H40)</f>
        <v>2251100</v>
      </c>
      <c r="I5">
        <v>1849</v>
      </c>
      <c r="J5">
        <f>SUM(J8:J40)</f>
        <v>1637709</v>
      </c>
      <c r="K5">
        <v>273</v>
      </c>
      <c r="L5">
        <f>SUM(L8:L40)</f>
        <v>1532839</v>
      </c>
      <c r="M5">
        <v>3797</v>
      </c>
      <c r="N5">
        <f>SUM(N8:N40)</f>
        <v>1282517</v>
      </c>
      <c r="O5">
        <v>205</v>
      </c>
      <c r="P5">
        <f>SUM(P8:P40)</f>
        <v>2138968</v>
      </c>
      <c r="Q5">
        <v>180</v>
      </c>
      <c r="R5">
        <f>SUM(R8:R40)</f>
        <v>3615038</v>
      </c>
      <c r="S5">
        <v>1119</v>
      </c>
      <c r="T5">
        <f>SUM(T8:T40)</f>
        <v>3658469</v>
      </c>
      <c r="U5">
        <v>443</v>
      </c>
      <c r="V5">
        <f>SUM(V8:V40)</f>
        <v>3472890</v>
      </c>
      <c r="W5">
        <v>702</v>
      </c>
      <c r="X5">
        <f>SUM(X8:X40)</f>
        <v>3516281</v>
      </c>
      <c r="Y5">
        <v>114</v>
      </c>
      <c r="Z5">
        <v>5584899187</v>
      </c>
      <c r="AB5" t="s">
        <v>61</v>
      </c>
      <c r="AC5">
        <f t="shared" ref="AC5:AN5" si="0">SUM(AC8:AC40)</f>
        <v>3265512</v>
      </c>
      <c r="AD5">
        <f t="shared" si="0"/>
        <v>3230572</v>
      </c>
      <c r="AE5">
        <f t="shared" si="0"/>
        <v>2983173</v>
      </c>
      <c r="AF5">
        <f t="shared" si="0"/>
        <v>2251100</v>
      </c>
      <c r="AG5">
        <f t="shared" si="0"/>
        <v>1637709</v>
      </c>
      <c r="AH5">
        <f t="shared" si="0"/>
        <v>1532839</v>
      </c>
      <c r="AI5">
        <f t="shared" si="0"/>
        <v>1282517</v>
      </c>
      <c r="AJ5">
        <f t="shared" si="0"/>
        <v>2138968</v>
      </c>
      <c r="AK5">
        <f t="shared" si="0"/>
        <v>3615038</v>
      </c>
      <c r="AL5">
        <f t="shared" si="0"/>
        <v>3658469</v>
      </c>
      <c r="AM5">
        <f t="shared" si="0"/>
        <v>3472890</v>
      </c>
      <c r="AN5">
        <f t="shared" si="0"/>
        <v>3516281</v>
      </c>
      <c r="AP5" t="s">
        <v>61</v>
      </c>
      <c r="AQ5">
        <v>4184</v>
      </c>
      <c r="AR5">
        <v>4604</v>
      </c>
      <c r="AS5">
        <v>3810</v>
      </c>
      <c r="AT5">
        <v>1849</v>
      </c>
      <c r="AU5">
        <v>273</v>
      </c>
      <c r="AV5">
        <v>3797</v>
      </c>
      <c r="AW5">
        <v>205</v>
      </c>
      <c r="AX5">
        <v>180</v>
      </c>
      <c r="AY5">
        <v>1119</v>
      </c>
      <c r="AZ5">
        <v>443</v>
      </c>
      <c r="BA5">
        <v>702</v>
      </c>
      <c r="BB5">
        <v>114</v>
      </c>
    </row>
    <row r="6" spans="1:54">
      <c r="A6" t="s">
        <v>62</v>
      </c>
      <c r="B6">
        <f>SUM(B41:B43)</f>
        <v>0</v>
      </c>
      <c r="C6">
        <v>1183692</v>
      </c>
      <c r="D6">
        <f>SUM(D41:D43)</f>
        <v>0</v>
      </c>
      <c r="E6">
        <v>1150344</v>
      </c>
      <c r="F6">
        <f>SUM(F41:F43)</f>
        <v>0</v>
      </c>
      <c r="G6">
        <v>1100140</v>
      </c>
      <c r="H6">
        <f>SUM(H41:H43)</f>
        <v>7</v>
      </c>
      <c r="I6">
        <v>535588</v>
      </c>
      <c r="J6">
        <f>SUM(J41:J43)</f>
        <v>0</v>
      </c>
      <c r="K6">
        <v>53877</v>
      </c>
      <c r="L6">
        <f>SUM(L41:L43)</f>
        <v>0</v>
      </c>
      <c r="M6">
        <v>938806</v>
      </c>
      <c r="N6">
        <f>SUM(N41:N43)</f>
        <v>0</v>
      </c>
      <c r="O6">
        <v>56119</v>
      </c>
      <c r="P6">
        <f>SUM(P41:P43)</f>
        <v>310</v>
      </c>
      <c r="Q6">
        <v>44247</v>
      </c>
      <c r="R6">
        <f>SUM(R41:R43)</f>
        <v>0</v>
      </c>
      <c r="S6">
        <v>370918</v>
      </c>
      <c r="T6">
        <f>SUM(T41:T43)</f>
        <v>0</v>
      </c>
      <c r="U6">
        <v>103723</v>
      </c>
      <c r="V6">
        <f>SUM(V41:V43)</f>
        <v>325</v>
      </c>
      <c r="W6">
        <v>253597</v>
      </c>
      <c r="X6">
        <f>SUM(X41:X43)</f>
        <v>0</v>
      </c>
      <c r="Y6">
        <v>16695</v>
      </c>
      <c r="Z6">
        <v>171</v>
      </c>
      <c r="AB6" t="s">
        <v>62</v>
      </c>
      <c r="AC6">
        <f t="shared" ref="AC6:AN6" si="1">SUM(AC41:AC43)</f>
        <v>0</v>
      </c>
      <c r="AD6">
        <f t="shared" si="1"/>
        <v>0</v>
      </c>
      <c r="AE6">
        <f t="shared" si="1"/>
        <v>0</v>
      </c>
      <c r="AF6">
        <f t="shared" si="1"/>
        <v>7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310</v>
      </c>
      <c r="AK6">
        <f t="shared" si="1"/>
        <v>0</v>
      </c>
      <c r="AL6">
        <f t="shared" si="1"/>
        <v>0</v>
      </c>
      <c r="AM6">
        <f t="shared" si="1"/>
        <v>325</v>
      </c>
      <c r="AN6">
        <f t="shared" si="1"/>
        <v>0</v>
      </c>
      <c r="AP6" t="s">
        <v>62</v>
      </c>
      <c r="AQ6">
        <v>1183692</v>
      </c>
      <c r="AR6">
        <v>1150344</v>
      </c>
      <c r="AS6">
        <v>1100140</v>
      </c>
      <c r="AT6">
        <v>535588</v>
      </c>
      <c r="AU6">
        <v>53877</v>
      </c>
      <c r="AV6">
        <v>938806</v>
      </c>
      <c r="AW6">
        <v>56119</v>
      </c>
      <c r="AX6">
        <v>44247</v>
      </c>
      <c r="AY6">
        <v>370918</v>
      </c>
      <c r="AZ6">
        <v>103723</v>
      </c>
      <c r="BA6">
        <v>253597</v>
      </c>
      <c r="BB6">
        <v>16695</v>
      </c>
    </row>
    <row r="8" spans="1:54">
      <c r="A8" t="s">
        <v>19</v>
      </c>
      <c r="B8">
        <v>4184</v>
      </c>
      <c r="C8">
        <v>283</v>
      </c>
      <c r="D8">
        <v>4604</v>
      </c>
      <c r="E8">
        <v>250</v>
      </c>
      <c r="F8">
        <v>3810</v>
      </c>
      <c r="G8">
        <v>289</v>
      </c>
      <c r="H8">
        <v>1849</v>
      </c>
      <c r="I8">
        <v>290</v>
      </c>
      <c r="J8">
        <v>273</v>
      </c>
      <c r="K8">
        <v>197</v>
      </c>
      <c r="L8">
        <v>3797</v>
      </c>
      <c r="M8">
        <v>247</v>
      </c>
      <c r="N8">
        <v>205</v>
      </c>
      <c r="O8">
        <v>274</v>
      </c>
      <c r="P8">
        <v>180</v>
      </c>
      <c r="Q8">
        <v>246</v>
      </c>
      <c r="R8">
        <v>1119</v>
      </c>
      <c r="S8">
        <v>331</v>
      </c>
      <c r="T8">
        <v>443</v>
      </c>
      <c r="U8">
        <v>234</v>
      </c>
      <c r="V8">
        <v>702</v>
      </c>
      <c r="W8">
        <v>361</v>
      </c>
      <c r="X8">
        <v>114</v>
      </c>
      <c r="Y8">
        <v>146</v>
      </c>
      <c r="Z8">
        <v>21280</v>
      </c>
      <c r="AB8" t="s">
        <v>19</v>
      </c>
      <c r="AC8">
        <v>4184</v>
      </c>
      <c r="AD8">
        <v>4604</v>
      </c>
      <c r="AE8">
        <v>3810</v>
      </c>
      <c r="AF8">
        <v>1849</v>
      </c>
      <c r="AG8">
        <v>273</v>
      </c>
      <c r="AH8">
        <v>3797</v>
      </c>
      <c r="AI8">
        <v>205</v>
      </c>
      <c r="AJ8">
        <v>180</v>
      </c>
      <c r="AK8">
        <v>1119</v>
      </c>
      <c r="AL8">
        <v>443</v>
      </c>
      <c r="AM8">
        <v>702</v>
      </c>
      <c r="AN8">
        <v>114</v>
      </c>
      <c r="AP8" t="s">
        <v>19</v>
      </c>
      <c r="AQ8">
        <v>283</v>
      </c>
      <c r="AR8">
        <v>250</v>
      </c>
      <c r="AS8">
        <v>289</v>
      </c>
      <c r="AT8">
        <v>290</v>
      </c>
      <c r="AU8">
        <v>197</v>
      </c>
      <c r="AV8">
        <v>247</v>
      </c>
      <c r="AW8">
        <v>274</v>
      </c>
      <c r="AX8">
        <v>246</v>
      </c>
      <c r="AY8">
        <v>331</v>
      </c>
      <c r="AZ8">
        <v>234</v>
      </c>
      <c r="BA8">
        <v>361</v>
      </c>
      <c r="BB8">
        <v>146</v>
      </c>
    </row>
    <row r="9" spans="1:54">
      <c r="A9" t="s">
        <v>20</v>
      </c>
      <c r="B9">
        <v>1831</v>
      </c>
      <c r="C9">
        <v>186</v>
      </c>
      <c r="D9">
        <v>745</v>
      </c>
      <c r="E9">
        <v>227</v>
      </c>
      <c r="F9">
        <v>132</v>
      </c>
      <c r="G9">
        <v>284</v>
      </c>
      <c r="H9">
        <v>341</v>
      </c>
      <c r="I9">
        <v>259</v>
      </c>
      <c r="J9">
        <v>387</v>
      </c>
      <c r="K9">
        <v>246</v>
      </c>
      <c r="L9">
        <v>30</v>
      </c>
      <c r="M9">
        <v>428</v>
      </c>
      <c r="N9">
        <v>16</v>
      </c>
      <c r="O9">
        <v>189</v>
      </c>
      <c r="P9">
        <v>123</v>
      </c>
      <c r="Q9">
        <v>316</v>
      </c>
      <c r="R9">
        <v>3181</v>
      </c>
      <c r="S9">
        <v>152</v>
      </c>
      <c r="T9">
        <v>140</v>
      </c>
      <c r="U9">
        <v>153</v>
      </c>
      <c r="V9">
        <v>0</v>
      </c>
      <c r="W9" t="s">
        <v>55</v>
      </c>
      <c r="X9">
        <v>258</v>
      </c>
      <c r="Y9">
        <v>261</v>
      </c>
      <c r="Z9">
        <v>7184</v>
      </c>
      <c r="AB9" t="s">
        <v>20</v>
      </c>
      <c r="AC9">
        <v>1831</v>
      </c>
      <c r="AD9">
        <v>745</v>
      </c>
      <c r="AE9">
        <v>132</v>
      </c>
      <c r="AF9">
        <v>341</v>
      </c>
      <c r="AG9">
        <v>387</v>
      </c>
      <c r="AH9">
        <v>30</v>
      </c>
      <c r="AI9">
        <v>16</v>
      </c>
      <c r="AJ9">
        <v>123</v>
      </c>
      <c r="AK9">
        <v>3181</v>
      </c>
      <c r="AL9">
        <v>140</v>
      </c>
      <c r="AM9">
        <v>0</v>
      </c>
      <c r="AN9">
        <v>258</v>
      </c>
      <c r="AP9" t="s">
        <v>20</v>
      </c>
      <c r="AQ9">
        <v>186</v>
      </c>
      <c r="AR9">
        <v>227</v>
      </c>
      <c r="AS9">
        <v>284</v>
      </c>
      <c r="AT9">
        <v>259</v>
      </c>
      <c r="AU9">
        <v>246</v>
      </c>
      <c r="AV9">
        <v>428</v>
      </c>
      <c r="AW9">
        <v>189</v>
      </c>
      <c r="AX9">
        <v>316</v>
      </c>
      <c r="AY9">
        <v>152</v>
      </c>
      <c r="AZ9">
        <v>153</v>
      </c>
      <c r="BA9" t="s">
        <v>55</v>
      </c>
      <c r="BB9">
        <v>261</v>
      </c>
    </row>
    <row r="10" spans="1:54">
      <c r="A10" t="s">
        <v>21</v>
      </c>
      <c r="B10">
        <v>0</v>
      </c>
      <c r="C10" t="s">
        <v>55</v>
      </c>
      <c r="D10">
        <v>0</v>
      </c>
      <c r="E10" t="s">
        <v>55</v>
      </c>
      <c r="F10">
        <v>0</v>
      </c>
      <c r="G10" t="s">
        <v>55</v>
      </c>
      <c r="H10">
        <v>0</v>
      </c>
      <c r="I10" t="s">
        <v>55</v>
      </c>
      <c r="J10">
        <v>125</v>
      </c>
      <c r="K10">
        <v>218</v>
      </c>
      <c r="L10">
        <v>0</v>
      </c>
      <c r="M10" t="s">
        <v>55</v>
      </c>
      <c r="N10">
        <v>0</v>
      </c>
      <c r="O10" t="s">
        <v>55</v>
      </c>
      <c r="P10">
        <v>0</v>
      </c>
      <c r="Q10" t="s">
        <v>55</v>
      </c>
      <c r="R10">
        <v>0</v>
      </c>
      <c r="S10" t="s">
        <v>55</v>
      </c>
      <c r="T10">
        <v>0</v>
      </c>
      <c r="U10" t="s">
        <v>55</v>
      </c>
      <c r="V10">
        <v>650</v>
      </c>
      <c r="W10">
        <v>441</v>
      </c>
      <c r="X10">
        <v>0</v>
      </c>
      <c r="Y10" t="s">
        <v>55</v>
      </c>
      <c r="Z10">
        <v>775</v>
      </c>
      <c r="AB10" t="s">
        <v>21</v>
      </c>
      <c r="AC10">
        <v>0</v>
      </c>
      <c r="AD10">
        <v>0</v>
      </c>
      <c r="AE10">
        <v>0</v>
      </c>
      <c r="AF10">
        <v>0</v>
      </c>
      <c r="AG10">
        <v>125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650</v>
      </c>
      <c r="AN10">
        <v>0</v>
      </c>
      <c r="AP10" t="s">
        <v>21</v>
      </c>
      <c r="AQ10" t="s">
        <v>55</v>
      </c>
      <c r="AR10" t="s">
        <v>55</v>
      </c>
      <c r="AS10" t="s">
        <v>55</v>
      </c>
      <c r="AT10" t="s">
        <v>55</v>
      </c>
      <c r="AU10">
        <v>218</v>
      </c>
      <c r="AV10" t="s">
        <v>55</v>
      </c>
      <c r="AW10" t="s">
        <v>55</v>
      </c>
      <c r="AX10" t="s">
        <v>55</v>
      </c>
      <c r="AY10" t="s">
        <v>55</v>
      </c>
      <c r="AZ10" t="s">
        <v>55</v>
      </c>
      <c r="BA10">
        <v>441</v>
      </c>
      <c r="BB10" t="s">
        <v>55</v>
      </c>
    </row>
    <row r="11" spans="1:54">
      <c r="A11" t="s">
        <v>22</v>
      </c>
      <c r="B11">
        <v>0</v>
      </c>
      <c r="C11" t="s">
        <v>55</v>
      </c>
      <c r="D11">
        <v>0</v>
      </c>
      <c r="E11" t="s">
        <v>55</v>
      </c>
      <c r="F11">
        <v>0</v>
      </c>
      <c r="G11" t="s">
        <v>55</v>
      </c>
      <c r="H11">
        <v>0</v>
      </c>
      <c r="I11" t="s">
        <v>55</v>
      </c>
      <c r="J11">
        <v>0</v>
      </c>
      <c r="K11" t="s">
        <v>55</v>
      </c>
      <c r="L11">
        <v>0</v>
      </c>
      <c r="M11" t="s">
        <v>55</v>
      </c>
      <c r="N11">
        <v>0</v>
      </c>
      <c r="O11" t="s">
        <v>55</v>
      </c>
      <c r="P11">
        <v>0</v>
      </c>
      <c r="Q11" t="s">
        <v>55</v>
      </c>
      <c r="R11">
        <v>0</v>
      </c>
      <c r="S11" t="s">
        <v>55</v>
      </c>
      <c r="T11">
        <v>0</v>
      </c>
      <c r="U11" t="s">
        <v>55</v>
      </c>
      <c r="V11">
        <v>0</v>
      </c>
      <c r="W11" t="s">
        <v>55</v>
      </c>
      <c r="X11">
        <v>240</v>
      </c>
      <c r="Y11">
        <v>354</v>
      </c>
      <c r="Z11">
        <v>240</v>
      </c>
      <c r="AB11" t="s">
        <v>22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240</v>
      </c>
      <c r="AP11" t="s">
        <v>22</v>
      </c>
      <c r="AQ11" t="s">
        <v>55</v>
      </c>
      <c r="AR11" t="s">
        <v>55</v>
      </c>
      <c r="AS11" t="s">
        <v>55</v>
      </c>
      <c r="AT11" t="s">
        <v>55</v>
      </c>
      <c r="AU11" t="s">
        <v>55</v>
      </c>
      <c r="AV11" t="s">
        <v>55</v>
      </c>
      <c r="AW11" t="s">
        <v>55</v>
      </c>
      <c r="AX11" t="s">
        <v>55</v>
      </c>
      <c r="AY11" t="s">
        <v>55</v>
      </c>
      <c r="AZ11" t="s">
        <v>55</v>
      </c>
      <c r="BA11" t="s">
        <v>55</v>
      </c>
      <c r="BB11">
        <v>354</v>
      </c>
    </row>
    <row r="12" spans="1:54">
      <c r="A12" t="s">
        <v>23</v>
      </c>
      <c r="B12">
        <v>0</v>
      </c>
      <c r="C12" t="s">
        <v>55</v>
      </c>
      <c r="D12">
        <v>0</v>
      </c>
      <c r="E12" t="s">
        <v>55</v>
      </c>
      <c r="F12">
        <v>0</v>
      </c>
      <c r="G12" t="s">
        <v>55</v>
      </c>
      <c r="H12">
        <v>0</v>
      </c>
      <c r="I12" t="s">
        <v>55</v>
      </c>
      <c r="J12">
        <v>0</v>
      </c>
      <c r="K12" t="s">
        <v>55</v>
      </c>
      <c r="L12">
        <v>0</v>
      </c>
      <c r="M12" t="s">
        <v>55</v>
      </c>
      <c r="N12">
        <v>145</v>
      </c>
      <c r="O12">
        <v>252</v>
      </c>
      <c r="P12">
        <v>0</v>
      </c>
      <c r="Q12" t="s">
        <v>55</v>
      </c>
      <c r="R12">
        <v>3</v>
      </c>
      <c r="S12">
        <v>245</v>
      </c>
      <c r="T12">
        <v>15</v>
      </c>
      <c r="U12">
        <v>246</v>
      </c>
      <c r="V12">
        <v>112</v>
      </c>
      <c r="W12">
        <v>39</v>
      </c>
      <c r="X12">
        <v>270</v>
      </c>
      <c r="Y12">
        <v>24</v>
      </c>
      <c r="Z12">
        <v>545</v>
      </c>
      <c r="AB12" t="s">
        <v>23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145</v>
      </c>
      <c r="AJ12">
        <v>0</v>
      </c>
      <c r="AK12">
        <v>3</v>
      </c>
      <c r="AL12">
        <v>15</v>
      </c>
      <c r="AM12">
        <v>112</v>
      </c>
      <c r="AN12">
        <v>270</v>
      </c>
      <c r="AP12" t="s">
        <v>23</v>
      </c>
      <c r="AQ12" t="s">
        <v>55</v>
      </c>
      <c r="AR12" t="s">
        <v>55</v>
      </c>
      <c r="AS12" t="s">
        <v>55</v>
      </c>
      <c r="AT12" t="s">
        <v>55</v>
      </c>
      <c r="AU12" t="s">
        <v>55</v>
      </c>
      <c r="AV12" t="s">
        <v>55</v>
      </c>
      <c r="AW12">
        <v>252</v>
      </c>
      <c r="AX12" t="s">
        <v>55</v>
      </c>
      <c r="AY12">
        <v>245</v>
      </c>
      <c r="AZ12">
        <v>246</v>
      </c>
      <c r="BA12">
        <v>39</v>
      </c>
      <c r="BB12">
        <v>24</v>
      </c>
    </row>
    <row r="13" spans="1:54">
      <c r="A13" t="s">
        <v>24</v>
      </c>
      <c r="B13">
        <v>863585</v>
      </c>
      <c r="C13">
        <v>139</v>
      </c>
      <c r="D13">
        <v>991547</v>
      </c>
      <c r="E13">
        <v>143</v>
      </c>
      <c r="F13">
        <v>1004774</v>
      </c>
      <c r="G13">
        <v>148</v>
      </c>
      <c r="H13">
        <v>650953</v>
      </c>
      <c r="I13">
        <v>139</v>
      </c>
      <c r="J13">
        <v>450185</v>
      </c>
      <c r="K13">
        <v>155</v>
      </c>
      <c r="L13">
        <v>403426</v>
      </c>
      <c r="M13">
        <v>158</v>
      </c>
      <c r="N13">
        <v>132980</v>
      </c>
      <c r="O13">
        <v>169</v>
      </c>
      <c r="P13">
        <v>541319</v>
      </c>
      <c r="Q13">
        <v>166</v>
      </c>
      <c r="R13">
        <v>849416</v>
      </c>
      <c r="S13">
        <v>121</v>
      </c>
      <c r="T13">
        <v>918138</v>
      </c>
      <c r="U13">
        <v>109</v>
      </c>
      <c r="V13">
        <v>981804</v>
      </c>
      <c r="W13">
        <v>110</v>
      </c>
      <c r="X13">
        <v>919074</v>
      </c>
      <c r="Y13">
        <v>111</v>
      </c>
      <c r="Z13">
        <v>8707201</v>
      </c>
      <c r="AB13" t="s">
        <v>24</v>
      </c>
      <c r="AC13">
        <v>863585</v>
      </c>
      <c r="AD13">
        <v>991547</v>
      </c>
      <c r="AE13">
        <v>1004774</v>
      </c>
      <c r="AF13">
        <v>650953</v>
      </c>
      <c r="AG13">
        <v>450185</v>
      </c>
      <c r="AH13">
        <v>403426</v>
      </c>
      <c r="AI13">
        <v>132980</v>
      </c>
      <c r="AJ13">
        <v>541319</v>
      </c>
      <c r="AK13">
        <v>849416</v>
      </c>
      <c r="AL13">
        <v>918138</v>
      </c>
      <c r="AM13">
        <v>981804</v>
      </c>
      <c r="AN13">
        <v>919074</v>
      </c>
      <c r="AP13" t="s">
        <v>24</v>
      </c>
      <c r="AQ13">
        <v>139</v>
      </c>
      <c r="AR13">
        <v>143</v>
      </c>
      <c r="AS13">
        <v>148</v>
      </c>
      <c r="AT13">
        <v>139</v>
      </c>
      <c r="AU13">
        <v>155</v>
      </c>
      <c r="AV13">
        <v>158</v>
      </c>
      <c r="AW13">
        <v>169</v>
      </c>
      <c r="AX13">
        <v>166</v>
      </c>
      <c r="AY13">
        <v>121</v>
      </c>
      <c r="AZ13">
        <v>109</v>
      </c>
      <c r="BA13">
        <v>110</v>
      </c>
      <c r="BB13">
        <v>111</v>
      </c>
    </row>
    <row r="14" spans="1:54">
      <c r="A14" t="s">
        <v>25</v>
      </c>
      <c r="B14">
        <v>0</v>
      </c>
      <c r="C14" t="s">
        <v>55</v>
      </c>
      <c r="D14">
        <v>3985</v>
      </c>
      <c r="E14">
        <v>157</v>
      </c>
      <c r="F14">
        <v>640</v>
      </c>
      <c r="G14">
        <v>121</v>
      </c>
      <c r="H14">
        <v>857</v>
      </c>
      <c r="I14">
        <v>174</v>
      </c>
      <c r="J14">
        <v>60</v>
      </c>
      <c r="K14">
        <v>65</v>
      </c>
      <c r="L14">
        <v>860</v>
      </c>
      <c r="M14">
        <v>125</v>
      </c>
      <c r="N14">
        <v>494</v>
      </c>
      <c r="O14">
        <v>179</v>
      </c>
      <c r="P14">
        <v>145</v>
      </c>
      <c r="Q14">
        <v>139</v>
      </c>
      <c r="R14">
        <v>2560</v>
      </c>
      <c r="S14">
        <v>116</v>
      </c>
      <c r="T14">
        <v>2275</v>
      </c>
      <c r="U14">
        <v>63</v>
      </c>
      <c r="V14">
        <v>1250</v>
      </c>
      <c r="W14">
        <v>109</v>
      </c>
      <c r="X14">
        <v>1375</v>
      </c>
      <c r="Y14">
        <v>130</v>
      </c>
      <c r="Z14">
        <v>14501</v>
      </c>
      <c r="AB14" t="s">
        <v>25</v>
      </c>
      <c r="AC14">
        <v>0</v>
      </c>
      <c r="AD14">
        <v>3985</v>
      </c>
      <c r="AE14">
        <v>640</v>
      </c>
      <c r="AF14">
        <v>857</v>
      </c>
      <c r="AG14">
        <v>60</v>
      </c>
      <c r="AH14">
        <v>860</v>
      </c>
      <c r="AI14">
        <v>494</v>
      </c>
      <c r="AJ14">
        <v>145</v>
      </c>
      <c r="AK14">
        <v>2560</v>
      </c>
      <c r="AL14">
        <v>2275</v>
      </c>
      <c r="AM14">
        <v>1250</v>
      </c>
      <c r="AN14">
        <v>1375</v>
      </c>
      <c r="AP14" t="s">
        <v>25</v>
      </c>
      <c r="AQ14" t="s">
        <v>55</v>
      </c>
      <c r="AR14">
        <v>157</v>
      </c>
      <c r="AS14">
        <v>121</v>
      </c>
      <c r="AT14">
        <v>174</v>
      </c>
      <c r="AU14">
        <v>65</v>
      </c>
      <c r="AV14">
        <v>125</v>
      </c>
      <c r="AW14">
        <v>179</v>
      </c>
      <c r="AX14">
        <v>139</v>
      </c>
      <c r="AY14">
        <v>116</v>
      </c>
      <c r="AZ14">
        <v>63</v>
      </c>
      <c r="BA14">
        <v>109</v>
      </c>
      <c r="BB14">
        <v>130</v>
      </c>
    </row>
    <row r="15" spans="1:54">
      <c r="A15" t="s">
        <v>26</v>
      </c>
      <c r="B15">
        <v>0</v>
      </c>
      <c r="C15" t="s">
        <v>55</v>
      </c>
      <c r="D15">
        <v>108</v>
      </c>
      <c r="E15">
        <v>221</v>
      </c>
      <c r="F15">
        <v>0</v>
      </c>
      <c r="G15" t="s">
        <v>55</v>
      </c>
      <c r="H15">
        <v>0</v>
      </c>
      <c r="I15" t="s">
        <v>55</v>
      </c>
      <c r="J15">
        <v>0</v>
      </c>
      <c r="K15" t="s">
        <v>55</v>
      </c>
      <c r="L15">
        <v>190</v>
      </c>
      <c r="M15">
        <v>528</v>
      </c>
      <c r="N15">
        <v>0</v>
      </c>
      <c r="O15" t="s">
        <v>55</v>
      </c>
      <c r="P15">
        <v>0</v>
      </c>
      <c r="Q15" t="s">
        <v>55</v>
      </c>
      <c r="R15">
        <v>65</v>
      </c>
      <c r="S15">
        <v>34</v>
      </c>
      <c r="T15">
        <v>250</v>
      </c>
      <c r="U15">
        <v>85</v>
      </c>
      <c r="V15">
        <v>330</v>
      </c>
      <c r="W15">
        <v>70</v>
      </c>
      <c r="X15">
        <v>250</v>
      </c>
      <c r="Y15">
        <v>84</v>
      </c>
      <c r="Z15">
        <v>1193</v>
      </c>
      <c r="AB15" t="s">
        <v>26</v>
      </c>
      <c r="AC15">
        <v>0</v>
      </c>
      <c r="AD15">
        <v>108</v>
      </c>
      <c r="AE15">
        <v>0</v>
      </c>
      <c r="AF15">
        <v>0</v>
      </c>
      <c r="AG15">
        <v>0</v>
      </c>
      <c r="AH15">
        <v>190</v>
      </c>
      <c r="AI15">
        <v>0</v>
      </c>
      <c r="AJ15">
        <v>0</v>
      </c>
      <c r="AK15">
        <v>65</v>
      </c>
      <c r="AL15">
        <v>250</v>
      </c>
      <c r="AM15">
        <v>330</v>
      </c>
      <c r="AN15">
        <v>250</v>
      </c>
      <c r="AP15" t="s">
        <v>26</v>
      </c>
      <c r="AQ15" t="s">
        <v>55</v>
      </c>
      <c r="AR15">
        <v>221</v>
      </c>
      <c r="AS15" t="s">
        <v>55</v>
      </c>
      <c r="AT15" t="s">
        <v>55</v>
      </c>
      <c r="AU15" t="s">
        <v>55</v>
      </c>
      <c r="AV15">
        <v>528</v>
      </c>
      <c r="AW15" t="s">
        <v>55</v>
      </c>
      <c r="AX15" t="s">
        <v>55</v>
      </c>
      <c r="AY15">
        <v>34</v>
      </c>
      <c r="AZ15">
        <v>85</v>
      </c>
      <c r="BA15">
        <v>70</v>
      </c>
      <c r="BB15">
        <v>84</v>
      </c>
    </row>
    <row r="16" spans="1:54">
      <c r="A16" t="s">
        <v>27</v>
      </c>
      <c r="B16">
        <v>1634</v>
      </c>
      <c r="C16">
        <v>102</v>
      </c>
      <c r="D16">
        <v>4764</v>
      </c>
      <c r="E16">
        <v>125</v>
      </c>
      <c r="F16">
        <v>2537</v>
      </c>
      <c r="G16">
        <v>111</v>
      </c>
      <c r="H16">
        <v>955</v>
      </c>
      <c r="I16">
        <v>196</v>
      </c>
      <c r="J16">
        <v>25</v>
      </c>
      <c r="K16">
        <v>143</v>
      </c>
      <c r="L16">
        <v>74</v>
      </c>
      <c r="M16">
        <v>448</v>
      </c>
      <c r="N16">
        <v>15</v>
      </c>
      <c r="O16">
        <v>1032</v>
      </c>
      <c r="P16">
        <v>530</v>
      </c>
      <c r="Q16">
        <v>135</v>
      </c>
      <c r="R16">
        <v>1452</v>
      </c>
      <c r="S16">
        <v>334</v>
      </c>
      <c r="T16">
        <v>854</v>
      </c>
      <c r="U16">
        <v>394</v>
      </c>
      <c r="V16">
        <v>2562</v>
      </c>
      <c r="W16">
        <v>218</v>
      </c>
      <c r="X16">
        <v>2350</v>
      </c>
      <c r="Y16">
        <v>123</v>
      </c>
      <c r="Z16">
        <v>17752</v>
      </c>
      <c r="AB16" t="s">
        <v>27</v>
      </c>
      <c r="AC16">
        <v>1634</v>
      </c>
      <c r="AD16">
        <v>4764</v>
      </c>
      <c r="AE16">
        <v>2537</v>
      </c>
      <c r="AF16">
        <v>955</v>
      </c>
      <c r="AG16">
        <v>25</v>
      </c>
      <c r="AH16">
        <v>74</v>
      </c>
      <c r="AI16">
        <v>15</v>
      </c>
      <c r="AJ16">
        <v>530</v>
      </c>
      <c r="AK16">
        <v>1452</v>
      </c>
      <c r="AL16">
        <v>854</v>
      </c>
      <c r="AM16">
        <v>2562</v>
      </c>
      <c r="AN16">
        <v>2350</v>
      </c>
      <c r="AP16" t="s">
        <v>27</v>
      </c>
      <c r="AQ16">
        <v>102</v>
      </c>
      <c r="AR16">
        <v>125</v>
      </c>
      <c r="AS16">
        <v>111</v>
      </c>
      <c r="AT16">
        <v>196</v>
      </c>
      <c r="AU16">
        <v>143</v>
      </c>
      <c r="AV16">
        <v>448</v>
      </c>
      <c r="AW16">
        <v>1032</v>
      </c>
      <c r="AX16">
        <v>135</v>
      </c>
      <c r="AY16">
        <v>334</v>
      </c>
      <c r="AZ16">
        <v>394</v>
      </c>
      <c r="BA16">
        <v>218</v>
      </c>
      <c r="BB16">
        <v>123</v>
      </c>
    </row>
    <row r="17" spans="1:54">
      <c r="A17" t="s">
        <v>28</v>
      </c>
      <c r="B17">
        <v>2033542</v>
      </c>
      <c r="C17">
        <v>156</v>
      </c>
      <c r="D17">
        <v>1897773</v>
      </c>
      <c r="E17">
        <v>165</v>
      </c>
      <c r="F17">
        <v>1656507</v>
      </c>
      <c r="G17">
        <v>178</v>
      </c>
      <c r="H17">
        <v>1383315</v>
      </c>
      <c r="I17">
        <v>160</v>
      </c>
      <c r="J17">
        <v>1024258</v>
      </c>
      <c r="K17">
        <v>178</v>
      </c>
      <c r="L17">
        <v>850591</v>
      </c>
      <c r="M17">
        <v>192</v>
      </c>
      <c r="N17">
        <v>329451</v>
      </c>
      <c r="O17">
        <v>171</v>
      </c>
      <c r="P17">
        <v>972103</v>
      </c>
      <c r="Q17">
        <v>185</v>
      </c>
      <c r="R17">
        <v>2398467</v>
      </c>
      <c r="S17">
        <v>139</v>
      </c>
      <c r="T17">
        <v>2385283</v>
      </c>
      <c r="U17">
        <v>121</v>
      </c>
      <c r="V17">
        <v>2127147</v>
      </c>
      <c r="W17">
        <v>126</v>
      </c>
      <c r="X17">
        <v>2121517</v>
      </c>
      <c r="Y17">
        <v>133</v>
      </c>
      <c r="Z17">
        <v>19179954</v>
      </c>
      <c r="AB17" t="s">
        <v>28</v>
      </c>
      <c r="AC17">
        <v>2033542</v>
      </c>
      <c r="AD17">
        <v>1897773</v>
      </c>
      <c r="AE17">
        <v>1656507</v>
      </c>
      <c r="AF17">
        <v>1383315</v>
      </c>
      <c r="AG17">
        <v>1024258</v>
      </c>
      <c r="AH17">
        <v>850591</v>
      </c>
      <c r="AI17">
        <v>329451</v>
      </c>
      <c r="AJ17">
        <v>972103</v>
      </c>
      <c r="AK17">
        <v>2398467</v>
      </c>
      <c r="AL17">
        <v>2385283</v>
      </c>
      <c r="AM17">
        <v>2127147</v>
      </c>
      <c r="AN17">
        <v>2121517</v>
      </c>
      <c r="AP17" t="s">
        <v>28</v>
      </c>
      <c r="AQ17">
        <v>156</v>
      </c>
      <c r="AR17">
        <v>165</v>
      </c>
      <c r="AS17">
        <v>178</v>
      </c>
      <c r="AT17">
        <v>160</v>
      </c>
      <c r="AU17">
        <v>178</v>
      </c>
      <c r="AV17">
        <v>192</v>
      </c>
      <c r="AW17">
        <v>171</v>
      </c>
      <c r="AX17">
        <v>185</v>
      </c>
      <c r="AY17">
        <v>139</v>
      </c>
      <c r="AZ17">
        <v>121</v>
      </c>
      <c r="BA17">
        <v>126</v>
      </c>
      <c r="BB17">
        <v>133</v>
      </c>
    </row>
    <row r="18" spans="1:54">
      <c r="A18" t="s">
        <v>29</v>
      </c>
      <c r="B18">
        <v>2135</v>
      </c>
      <c r="C18">
        <v>190</v>
      </c>
      <c r="D18">
        <v>3011</v>
      </c>
      <c r="E18">
        <v>182</v>
      </c>
      <c r="F18">
        <v>2146</v>
      </c>
      <c r="G18">
        <v>245</v>
      </c>
      <c r="H18">
        <v>616</v>
      </c>
      <c r="I18">
        <v>340</v>
      </c>
      <c r="J18">
        <v>489</v>
      </c>
      <c r="K18">
        <v>101</v>
      </c>
      <c r="L18">
        <v>18</v>
      </c>
      <c r="M18">
        <v>219</v>
      </c>
      <c r="N18">
        <v>147</v>
      </c>
      <c r="O18">
        <v>218</v>
      </c>
      <c r="P18">
        <v>20</v>
      </c>
      <c r="Q18">
        <v>110</v>
      </c>
      <c r="R18">
        <v>1153</v>
      </c>
      <c r="S18">
        <v>76</v>
      </c>
      <c r="T18">
        <v>4344</v>
      </c>
      <c r="U18">
        <v>69</v>
      </c>
      <c r="V18">
        <v>2939</v>
      </c>
      <c r="W18">
        <v>84</v>
      </c>
      <c r="X18">
        <v>2175</v>
      </c>
      <c r="Y18">
        <v>69</v>
      </c>
      <c r="Z18">
        <v>19193</v>
      </c>
      <c r="AB18" t="s">
        <v>29</v>
      </c>
      <c r="AC18">
        <v>2135</v>
      </c>
      <c r="AD18">
        <v>3011</v>
      </c>
      <c r="AE18">
        <v>2146</v>
      </c>
      <c r="AF18">
        <v>616</v>
      </c>
      <c r="AG18">
        <v>489</v>
      </c>
      <c r="AH18">
        <v>18</v>
      </c>
      <c r="AI18">
        <v>147</v>
      </c>
      <c r="AJ18">
        <v>20</v>
      </c>
      <c r="AK18">
        <v>1153</v>
      </c>
      <c r="AL18">
        <v>4344</v>
      </c>
      <c r="AM18">
        <v>2939</v>
      </c>
      <c r="AN18">
        <v>2175</v>
      </c>
      <c r="AP18" t="s">
        <v>29</v>
      </c>
      <c r="AQ18">
        <v>190</v>
      </c>
      <c r="AR18">
        <v>182</v>
      </c>
      <c r="AS18">
        <v>245</v>
      </c>
      <c r="AT18">
        <v>340</v>
      </c>
      <c r="AU18">
        <v>101</v>
      </c>
      <c r="AV18">
        <v>219</v>
      </c>
      <c r="AW18">
        <v>218</v>
      </c>
      <c r="AX18">
        <v>110</v>
      </c>
      <c r="AY18">
        <v>76</v>
      </c>
      <c r="AZ18">
        <v>69</v>
      </c>
      <c r="BA18">
        <v>84</v>
      </c>
      <c r="BB18">
        <v>69</v>
      </c>
    </row>
    <row r="19" spans="1:54">
      <c r="A19" t="s">
        <v>30</v>
      </c>
      <c r="B19">
        <v>680</v>
      </c>
      <c r="C19">
        <v>62</v>
      </c>
      <c r="D19">
        <v>578</v>
      </c>
      <c r="E19">
        <v>64</v>
      </c>
      <c r="F19">
        <v>99</v>
      </c>
      <c r="G19">
        <v>298</v>
      </c>
      <c r="H19">
        <v>63</v>
      </c>
      <c r="I19">
        <v>217</v>
      </c>
      <c r="J19">
        <v>1255</v>
      </c>
      <c r="K19">
        <v>225</v>
      </c>
      <c r="L19">
        <v>162</v>
      </c>
      <c r="M19">
        <v>289</v>
      </c>
      <c r="N19">
        <v>474</v>
      </c>
      <c r="O19">
        <v>50</v>
      </c>
      <c r="P19">
        <v>320</v>
      </c>
      <c r="Q19">
        <v>351</v>
      </c>
      <c r="R19">
        <v>304</v>
      </c>
      <c r="S19">
        <v>260</v>
      </c>
      <c r="T19">
        <v>126</v>
      </c>
      <c r="U19">
        <v>75</v>
      </c>
      <c r="V19">
        <v>475</v>
      </c>
      <c r="W19">
        <v>425</v>
      </c>
      <c r="X19">
        <v>50</v>
      </c>
      <c r="Y19">
        <v>202</v>
      </c>
      <c r="Z19">
        <v>4586</v>
      </c>
      <c r="AB19" t="s">
        <v>30</v>
      </c>
      <c r="AC19">
        <v>680</v>
      </c>
      <c r="AD19">
        <v>578</v>
      </c>
      <c r="AE19">
        <v>99</v>
      </c>
      <c r="AF19">
        <v>63</v>
      </c>
      <c r="AG19">
        <v>1255</v>
      </c>
      <c r="AH19">
        <v>162</v>
      </c>
      <c r="AI19">
        <v>474</v>
      </c>
      <c r="AJ19">
        <v>320</v>
      </c>
      <c r="AK19">
        <v>304</v>
      </c>
      <c r="AL19">
        <v>126</v>
      </c>
      <c r="AM19">
        <v>475</v>
      </c>
      <c r="AN19">
        <v>50</v>
      </c>
      <c r="AP19" t="s">
        <v>30</v>
      </c>
      <c r="AQ19">
        <v>62</v>
      </c>
      <c r="AR19">
        <v>64</v>
      </c>
      <c r="AS19">
        <v>298</v>
      </c>
      <c r="AT19">
        <v>217</v>
      </c>
      <c r="AU19">
        <v>225</v>
      </c>
      <c r="AV19">
        <v>289</v>
      </c>
      <c r="AW19">
        <v>50</v>
      </c>
      <c r="AX19">
        <v>351</v>
      </c>
      <c r="AY19">
        <v>260</v>
      </c>
      <c r="AZ19">
        <v>75</v>
      </c>
      <c r="BA19">
        <v>425</v>
      </c>
      <c r="BB19">
        <v>202</v>
      </c>
    </row>
    <row r="20" spans="1:54">
      <c r="A20" t="s">
        <v>31</v>
      </c>
      <c r="B20">
        <v>0</v>
      </c>
      <c r="C20" t="s">
        <v>55</v>
      </c>
      <c r="D20">
        <v>0</v>
      </c>
      <c r="E20" t="s">
        <v>55</v>
      </c>
      <c r="F20">
        <v>300</v>
      </c>
      <c r="G20">
        <v>105</v>
      </c>
      <c r="H20">
        <v>0</v>
      </c>
      <c r="I20" t="s">
        <v>55</v>
      </c>
      <c r="J20">
        <v>0</v>
      </c>
      <c r="K20" t="s">
        <v>55</v>
      </c>
      <c r="L20">
        <v>0</v>
      </c>
      <c r="M20" t="s">
        <v>55</v>
      </c>
      <c r="N20">
        <v>0</v>
      </c>
      <c r="O20" t="s">
        <v>55</v>
      </c>
      <c r="P20">
        <v>0</v>
      </c>
      <c r="Q20" t="s">
        <v>55</v>
      </c>
      <c r="R20">
        <v>139</v>
      </c>
      <c r="S20">
        <v>2241</v>
      </c>
      <c r="T20">
        <v>17725</v>
      </c>
      <c r="U20">
        <v>96</v>
      </c>
      <c r="V20">
        <v>10925</v>
      </c>
      <c r="W20">
        <v>109</v>
      </c>
      <c r="X20">
        <v>36</v>
      </c>
      <c r="Y20">
        <v>331</v>
      </c>
      <c r="Z20">
        <v>29125</v>
      </c>
      <c r="AB20" t="s">
        <v>31</v>
      </c>
      <c r="AC20">
        <v>0</v>
      </c>
      <c r="AD20">
        <v>0</v>
      </c>
      <c r="AE20">
        <v>300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139</v>
      </c>
      <c r="AL20">
        <v>17725</v>
      </c>
      <c r="AM20">
        <v>10925</v>
      </c>
      <c r="AN20">
        <v>36</v>
      </c>
      <c r="AP20" t="s">
        <v>31</v>
      </c>
      <c r="AQ20" t="s">
        <v>55</v>
      </c>
      <c r="AR20" t="s">
        <v>55</v>
      </c>
      <c r="AS20">
        <v>105</v>
      </c>
      <c r="AT20" t="s">
        <v>55</v>
      </c>
      <c r="AU20" t="s">
        <v>55</v>
      </c>
      <c r="AV20" t="s">
        <v>55</v>
      </c>
      <c r="AW20" t="s">
        <v>55</v>
      </c>
      <c r="AX20" t="s">
        <v>55</v>
      </c>
      <c r="AY20">
        <v>2241</v>
      </c>
      <c r="AZ20">
        <v>96</v>
      </c>
      <c r="BA20">
        <v>109</v>
      </c>
      <c r="BB20">
        <v>331</v>
      </c>
    </row>
    <row r="21" spans="1:54">
      <c r="A21" t="s">
        <v>64</v>
      </c>
      <c r="B21">
        <v>25833</v>
      </c>
      <c r="C21">
        <v>440</v>
      </c>
      <c r="D21">
        <v>27167</v>
      </c>
      <c r="E21">
        <v>456</v>
      </c>
      <c r="F21">
        <v>26789</v>
      </c>
      <c r="G21">
        <v>509</v>
      </c>
      <c r="H21">
        <v>16358</v>
      </c>
      <c r="I21">
        <v>570</v>
      </c>
      <c r="J21">
        <v>13225</v>
      </c>
      <c r="K21">
        <v>572</v>
      </c>
      <c r="L21">
        <v>4005</v>
      </c>
      <c r="M21">
        <v>587</v>
      </c>
      <c r="N21">
        <v>0</v>
      </c>
      <c r="O21" t="s">
        <v>55</v>
      </c>
      <c r="P21">
        <v>2441</v>
      </c>
      <c r="Q21">
        <v>713</v>
      </c>
      <c r="R21">
        <v>13717</v>
      </c>
      <c r="S21">
        <v>555</v>
      </c>
      <c r="T21">
        <v>27098</v>
      </c>
      <c r="U21">
        <v>502</v>
      </c>
      <c r="V21">
        <v>20324</v>
      </c>
      <c r="W21">
        <v>485</v>
      </c>
      <c r="X21">
        <v>19342</v>
      </c>
      <c r="Y21">
        <v>486</v>
      </c>
      <c r="Z21">
        <v>196299</v>
      </c>
      <c r="AB21" t="s">
        <v>64</v>
      </c>
      <c r="AC21">
        <v>25833</v>
      </c>
      <c r="AD21">
        <v>27167</v>
      </c>
      <c r="AE21">
        <v>26789</v>
      </c>
      <c r="AF21">
        <v>16358</v>
      </c>
      <c r="AG21">
        <v>13225</v>
      </c>
      <c r="AH21">
        <v>4005</v>
      </c>
      <c r="AI21">
        <v>0</v>
      </c>
      <c r="AJ21">
        <v>2441</v>
      </c>
      <c r="AK21">
        <v>13717</v>
      </c>
      <c r="AL21">
        <v>27098</v>
      </c>
      <c r="AM21">
        <v>20324</v>
      </c>
      <c r="AN21">
        <v>19342</v>
      </c>
      <c r="AP21" t="s">
        <v>64</v>
      </c>
      <c r="AQ21">
        <v>440</v>
      </c>
      <c r="AR21">
        <v>456</v>
      </c>
      <c r="AS21">
        <v>509</v>
      </c>
      <c r="AT21">
        <v>570</v>
      </c>
      <c r="AU21">
        <v>572</v>
      </c>
      <c r="AV21">
        <v>587</v>
      </c>
      <c r="AW21" t="s">
        <v>55</v>
      </c>
      <c r="AX21">
        <v>713</v>
      </c>
      <c r="AY21">
        <v>555</v>
      </c>
      <c r="AZ21">
        <v>502</v>
      </c>
      <c r="BA21">
        <v>485</v>
      </c>
      <c r="BB21">
        <v>486</v>
      </c>
    </row>
    <row r="22" spans="1:54">
      <c r="A22" t="s">
        <v>68</v>
      </c>
      <c r="B22">
        <v>2445</v>
      </c>
      <c r="C22">
        <v>470</v>
      </c>
      <c r="D22">
        <v>3270</v>
      </c>
      <c r="E22">
        <v>462</v>
      </c>
      <c r="F22">
        <v>4620</v>
      </c>
      <c r="G22">
        <v>470</v>
      </c>
      <c r="H22">
        <v>3380</v>
      </c>
      <c r="I22">
        <v>462</v>
      </c>
      <c r="J22">
        <v>1205</v>
      </c>
      <c r="K22">
        <v>433</v>
      </c>
      <c r="L22">
        <v>210</v>
      </c>
      <c r="M22">
        <v>364</v>
      </c>
      <c r="N22">
        <v>0</v>
      </c>
      <c r="O22" t="s">
        <v>55</v>
      </c>
      <c r="P22">
        <v>0</v>
      </c>
      <c r="Q22" t="s">
        <v>55</v>
      </c>
      <c r="R22">
        <v>0</v>
      </c>
      <c r="S22" t="s">
        <v>55</v>
      </c>
      <c r="T22">
        <v>20</v>
      </c>
      <c r="U22">
        <v>420</v>
      </c>
      <c r="V22">
        <v>950</v>
      </c>
      <c r="W22">
        <v>410</v>
      </c>
      <c r="X22">
        <v>1560</v>
      </c>
      <c r="Y22">
        <v>412</v>
      </c>
      <c r="Z22">
        <v>17660</v>
      </c>
      <c r="AB22" t="s">
        <v>68</v>
      </c>
      <c r="AC22">
        <v>2445</v>
      </c>
      <c r="AD22">
        <v>3270</v>
      </c>
      <c r="AE22">
        <v>4620</v>
      </c>
      <c r="AF22">
        <v>3380</v>
      </c>
      <c r="AG22">
        <v>1205</v>
      </c>
      <c r="AH22">
        <v>210</v>
      </c>
      <c r="AI22">
        <v>0</v>
      </c>
      <c r="AJ22">
        <v>0</v>
      </c>
      <c r="AK22">
        <v>0</v>
      </c>
      <c r="AL22">
        <v>20</v>
      </c>
      <c r="AM22">
        <v>950</v>
      </c>
      <c r="AN22">
        <v>1560</v>
      </c>
      <c r="AP22" t="s">
        <v>68</v>
      </c>
      <c r="AQ22">
        <v>470</v>
      </c>
      <c r="AR22">
        <v>462</v>
      </c>
      <c r="AS22">
        <v>470</v>
      </c>
      <c r="AT22">
        <v>462</v>
      </c>
      <c r="AU22">
        <v>433</v>
      </c>
      <c r="AV22">
        <v>364</v>
      </c>
      <c r="AW22" t="s">
        <v>55</v>
      </c>
      <c r="AX22" t="s">
        <v>55</v>
      </c>
      <c r="AY22" t="s">
        <v>55</v>
      </c>
      <c r="AZ22">
        <v>420</v>
      </c>
      <c r="BA22">
        <v>410</v>
      </c>
      <c r="BB22">
        <v>412</v>
      </c>
    </row>
    <row r="23" spans="1:54">
      <c r="A23" t="s">
        <v>63</v>
      </c>
      <c r="B23">
        <v>0</v>
      </c>
      <c r="C23" t="s">
        <v>55</v>
      </c>
      <c r="D23">
        <v>0</v>
      </c>
      <c r="E23" t="s">
        <v>55</v>
      </c>
      <c r="F23">
        <v>0</v>
      </c>
      <c r="G23" t="s">
        <v>55</v>
      </c>
      <c r="H23">
        <v>0</v>
      </c>
      <c r="I23" t="s">
        <v>55</v>
      </c>
      <c r="J23">
        <v>0</v>
      </c>
      <c r="K23" t="s">
        <v>55</v>
      </c>
      <c r="L23">
        <v>0</v>
      </c>
      <c r="M23" t="s">
        <v>55</v>
      </c>
      <c r="N23">
        <v>0</v>
      </c>
      <c r="O23" t="s">
        <v>55</v>
      </c>
      <c r="P23">
        <v>0</v>
      </c>
      <c r="Q23" t="s">
        <v>55</v>
      </c>
      <c r="R23">
        <v>0</v>
      </c>
      <c r="S23" t="s">
        <v>55</v>
      </c>
      <c r="T23">
        <v>0</v>
      </c>
      <c r="U23" t="s">
        <v>55</v>
      </c>
      <c r="V23">
        <v>1000</v>
      </c>
      <c r="W23">
        <v>310</v>
      </c>
      <c r="X23">
        <v>1175</v>
      </c>
      <c r="Y23">
        <v>289</v>
      </c>
      <c r="Z23">
        <v>2175</v>
      </c>
      <c r="AB23" t="s">
        <v>63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1000</v>
      </c>
      <c r="AN23">
        <v>1175</v>
      </c>
      <c r="AP23" t="s">
        <v>63</v>
      </c>
      <c r="AQ23" t="s">
        <v>55</v>
      </c>
      <c r="AR23" t="s">
        <v>55</v>
      </c>
      <c r="AS23" t="s">
        <v>55</v>
      </c>
      <c r="AT23" t="s">
        <v>55</v>
      </c>
      <c r="AU23" t="s">
        <v>55</v>
      </c>
      <c r="AV23" t="s">
        <v>55</v>
      </c>
      <c r="AW23" t="s">
        <v>55</v>
      </c>
      <c r="AX23" t="s">
        <v>55</v>
      </c>
      <c r="AY23" t="s">
        <v>55</v>
      </c>
      <c r="AZ23" t="s">
        <v>55</v>
      </c>
      <c r="BA23">
        <v>310</v>
      </c>
      <c r="BB23">
        <v>289</v>
      </c>
    </row>
    <row r="24" spans="1:54">
      <c r="A24" t="s">
        <v>32</v>
      </c>
      <c r="B24">
        <v>1</v>
      </c>
      <c r="C24">
        <v>815</v>
      </c>
      <c r="D24">
        <v>5723</v>
      </c>
      <c r="E24">
        <v>124</v>
      </c>
      <c r="F24">
        <v>32070</v>
      </c>
      <c r="G24">
        <v>125</v>
      </c>
      <c r="H24">
        <v>3740</v>
      </c>
      <c r="I24">
        <v>75</v>
      </c>
      <c r="J24">
        <v>0</v>
      </c>
      <c r="K24" t="s">
        <v>55</v>
      </c>
      <c r="L24">
        <v>20</v>
      </c>
      <c r="M24">
        <v>1548</v>
      </c>
      <c r="N24">
        <v>25</v>
      </c>
      <c r="O24">
        <v>1597</v>
      </c>
      <c r="P24">
        <v>0</v>
      </c>
      <c r="Q24" t="s">
        <v>55</v>
      </c>
      <c r="R24">
        <v>0</v>
      </c>
      <c r="S24" t="s">
        <v>55</v>
      </c>
      <c r="T24">
        <v>11</v>
      </c>
      <c r="U24">
        <v>814</v>
      </c>
      <c r="V24">
        <v>106</v>
      </c>
      <c r="W24">
        <v>233</v>
      </c>
      <c r="X24">
        <v>183</v>
      </c>
      <c r="Y24">
        <v>225</v>
      </c>
      <c r="Z24">
        <v>41879</v>
      </c>
      <c r="AB24" t="s">
        <v>32</v>
      </c>
      <c r="AC24">
        <v>1</v>
      </c>
      <c r="AD24">
        <v>5723</v>
      </c>
      <c r="AE24">
        <v>32070</v>
      </c>
      <c r="AF24">
        <v>3740</v>
      </c>
      <c r="AG24">
        <v>0</v>
      </c>
      <c r="AH24">
        <v>20</v>
      </c>
      <c r="AI24">
        <v>25</v>
      </c>
      <c r="AJ24">
        <v>0</v>
      </c>
      <c r="AK24">
        <v>0</v>
      </c>
      <c r="AL24">
        <v>11</v>
      </c>
      <c r="AM24">
        <v>106</v>
      </c>
      <c r="AN24">
        <v>183</v>
      </c>
      <c r="AP24" t="s">
        <v>32</v>
      </c>
      <c r="AQ24">
        <v>815</v>
      </c>
      <c r="AR24">
        <v>124</v>
      </c>
      <c r="AS24">
        <v>125</v>
      </c>
      <c r="AT24">
        <v>75</v>
      </c>
      <c r="AU24" t="s">
        <v>55</v>
      </c>
      <c r="AV24">
        <v>1548</v>
      </c>
      <c r="AW24">
        <v>1597</v>
      </c>
      <c r="AX24" t="s">
        <v>55</v>
      </c>
      <c r="AY24" t="s">
        <v>55</v>
      </c>
      <c r="AZ24">
        <v>814</v>
      </c>
      <c r="BA24">
        <v>233</v>
      </c>
      <c r="BB24">
        <v>225</v>
      </c>
    </row>
    <row r="25" spans="1:54">
      <c r="A25" t="s">
        <v>51</v>
      </c>
      <c r="B25">
        <v>0</v>
      </c>
      <c r="C25" t="s">
        <v>55</v>
      </c>
      <c r="D25">
        <v>0</v>
      </c>
      <c r="E25" t="s">
        <v>55</v>
      </c>
      <c r="F25">
        <v>0</v>
      </c>
      <c r="G25" t="s">
        <v>55</v>
      </c>
      <c r="H25">
        <v>0</v>
      </c>
      <c r="I25" t="s">
        <v>55</v>
      </c>
      <c r="J25">
        <v>0</v>
      </c>
      <c r="K25" t="s">
        <v>55</v>
      </c>
      <c r="L25">
        <v>0</v>
      </c>
      <c r="M25" t="s">
        <v>55</v>
      </c>
      <c r="N25">
        <v>0</v>
      </c>
      <c r="O25" t="s">
        <v>55</v>
      </c>
      <c r="P25">
        <v>0</v>
      </c>
      <c r="Q25" t="s">
        <v>55</v>
      </c>
      <c r="R25">
        <v>0</v>
      </c>
      <c r="S25" t="s">
        <v>55</v>
      </c>
      <c r="T25">
        <v>2700</v>
      </c>
      <c r="U25">
        <v>157</v>
      </c>
      <c r="V25">
        <v>0</v>
      </c>
      <c r="W25" t="s">
        <v>55</v>
      </c>
      <c r="X25">
        <v>0</v>
      </c>
      <c r="Y25" t="s">
        <v>55</v>
      </c>
      <c r="Z25">
        <v>2700</v>
      </c>
      <c r="AB25" t="s">
        <v>51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2700</v>
      </c>
      <c r="AM25">
        <v>0</v>
      </c>
      <c r="AN25">
        <v>0</v>
      </c>
      <c r="AP25" t="s">
        <v>51</v>
      </c>
      <c r="AQ25" t="s">
        <v>55</v>
      </c>
      <c r="AR25" t="s">
        <v>55</v>
      </c>
      <c r="AS25" t="s">
        <v>55</v>
      </c>
      <c r="AT25" t="s">
        <v>55</v>
      </c>
      <c r="AU25" t="s">
        <v>55</v>
      </c>
      <c r="AV25" t="s">
        <v>55</v>
      </c>
      <c r="AW25" t="s">
        <v>55</v>
      </c>
      <c r="AX25" t="s">
        <v>55</v>
      </c>
      <c r="AY25" t="s">
        <v>55</v>
      </c>
      <c r="AZ25">
        <v>157</v>
      </c>
      <c r="BA25" t="s">
        <v>55</v>
      </c>
      <c r="BB25" t="s">
        <v>55</v>
      </c>
    </row>
    <row r="26" spans="1:54">
      <c r="A26" t="s">
        <v>33</v>
      </c>
      <c r="B26">
        <v>0</v>
      </c>
      <c r="C26" t="s">
        <v>55</v>
      </c>
      <c r="D26">
        <v>0</v>
      </c>
      <c r="E26" t="s">
        <v>55</v>
      </c>
      <c r="F26">
        <v>0</v>
      </c>
      <c r="G26" t="s">
        <v>55</v>
      </c>
      <c r="H26">
        <v>0</v>
      </c>
      <c r="I26" t="s">
        <v>55</v>
      </c>
      <c r="J26">
        <v>0</v>
      </c>
      <c r="K26" t="s">
        <v>55</v>
      </c>
      <c r="L26">
        <v>0</v>
      </c>
      <c r="M26" t="s">
        <v>55</v>
      </c>
      <c r="N26">
        <v>205418</v>
      </c>
      <c r="O26">
        <v>240</v>
      </c>
      <c r="P26">
        <v>172962</v>
      </c>
      <c r="Q26">
        <v>260</v>
      </c>
      <c r="R26">
        <v>0</v>
      </c>
      <c r="S26" t="s">
        <v>55</v>
      </c>
      <c r="T26">
        <v>0</v>
      </c>
      <c r="U26" t="s">
        <v>55</v>
      </c>
      <c r="V26">
        <v>0</v>
      </c>
      <c r="W26" t="s">
        <v>55</v>
      </c>
      <c r="X26">
        <v>0</v>
      </c>
      <c r="Y26" t="s">
        <v>55</v>
      </c>
      <c r="Z26">
        <v>378380</v>
      </c>
      <c r="AB26" t="s">
        <v>33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205418</v>
      </c>
      <c r="AJ26">
        <v>172962</v>
      </c>
      <c r="AK26">
        <v>0</v>
      </c>
      <c r="AL26">
        <v>0</v>
      </c>
      <c r="AM26">
        <v>0</v>
      </c>
      <c r="AN26">
        <v>0</v>
      </c>
      <c r="AP26" t="s">
        <v>33</v>
      </c>
      <c r="AQ26" t="s">
        <v>55</v>
      </c>
      <c r="AR26" t="s">
        <v>55</v>
      </c>
      <c r="AS26" t="s">
        <v>55</v>
      </c>
      <c r="AT26" t="s">
        <v>55</v>
      </c>
      <c r="AU26" t="s">
        <v>55</v>
      </c>
      <c r="AV26" t="s">
        <v>55</v>
      </c>
      <c r="AW26">
        <v>240</v>
      </c>
      <c r="AX26">
        <v>260</v>
      </c>
      <c r="AY26" t="s">
        <v>55</v>
      </c>
      <c r="AZ26" t="s">
        <v>55</v>
      </c>
      <c r="BA26" t="s">
        <v>55</v>
      </c>
      <c r="BB26" t="s">
        <v>55</v>
      </c>
    </row>
    <row r="27" spans="1:54">
      <c r="A27" t="s">
        <v>34</v>
      </c>
      <c r="B27">
        <v>0</v>
      </c>
      <c r="C27" t="s">
        <v>55</v>
      </c>
      <c r="D27">
        <v>22545</v>
      </c>
      <c r="E27">
        <v>187</v>
      </c>
      <c r="F27">
        <v>2280</v>
      </c>
      <c r="G27">
        <v>261</v>
      </c>
      <c r="H27">
        <v>850</v>
      </c>
      <c r="I27">
        <v>141</v>
      </c>
      <c r="J27">
        <v>150</v>
      </c>
      <c r="K27">
        <v>315</v>
      </c>
      <c r="L27">
        <v>0</v>
      </c>
      <c r="M27" t="s">
        <v>55</v>
      </c>
      <c r="N27">
        <v>4945</v>
      </c>
      <c r="O27">
        <v>205</v>
      </c>
      <c r="P27">
        <v>3965</v>
      </c>
      <c r="Q27">
        <v>229</v>
      </c>
      <c r="R27">
        <v>299</v>
      </c>
      <c r="S27">
        <v>223</v>
      </c>
      <c r="T27">
        <v>0</v>
      </c>
      <c r="U27" t="s">
        <v>55</v>
      </c>
      <c r="V27">
        <v>1965</v>
      </c>
      <c r="W27">
        <v>210</v>
      </c>
      <c r="X27">
        <v>0</v>
      </c>
      <c r="Y27" t="s">
        <v>55</v>
      </c>
      <c r="Z27">
        <v>36999</v>
      </c>
      <c r="AB27" t="s">
        <v>34</v>
      </c>
      <c r="AC27">
        <v>0</v>
      </c>
      <c r="AD27">
        <v>22545</v>
      </c>
      <c r="AE27">
        <v>2280</v>
      </c>
      <c r="AF27">
        <v>850</v>
      </c>
      <c r="AG27">
        <v>150</v>
      </c>
      <c r="AH27">
        <v>0</v>
      </c>
      <c r="AI27">
        <v>4945</v>
      </c>
      <c r="AJ27">
        <v>3965</v>
      </c>
      <c r="AK27">
        <v>299</v>
      </c>
      <c r="AL27">
        <v>0</v>
      </c>
      <c r="AM27">
        <v>1965</v>
      </c>
      <c r="AN27">
        <v>0</v>
      </c>
      <c r="AP27" t="s">
        <v>34</v>
      </c>
      <c r="AQ27" t="s">
        <v>55</v>
      </c>
      <c r="AR27">
        <v>187</v>
      </c>
      <c r="AS27">
        <v>261</v>
      </c>
      <c r="AT27">
        <v>141</v>
      </c>
      <c r="AU27">
        <v>315</v>
      </c>
      <c r="AV27" t="s">
        <v>55</v>
      </c>
      <c r="AW27">
        <v>205</v>
      </c>
      <c r="AX27">
        <v>229</v>
      </c>
      <c r="AY27">
        <v>223</v>
      </c>
      <c r="AZ27" t="s">
        <v>55</v>
      </c>
      <c r="BA27">
        <v>210</v>
      </c>
      <c r="BB27" t="s">
        <v>55</v>
      </c>
    </row>
    <row r="28" spans="1:54">
      <c r="A28" t="s">
        <v>72</v>
      </c>
      <c r="B28">
        <v>750</v>
      </c>
      <c r="C28">
        <v>168</v>
      </c>
      <c r="D28">
        <v>470</v>
      </c>
      <c r="E28">
        <v>172</v>
      </c>
      <c r="F28">
        <v>0</v>
      </c>
      <c r="G28" t="s">
        <v>55</v>
      </c>
      <c r="H28">
        <v>0</v>
      </c>
      <c r="I28" t="s">
        <v>55</v>
      </c>
      <c r="J28">
        <v>0</v>
      </c>
      <c r="K28" t="s">
        <v>55</v>
      </c>
      <c r="L28">
        <v>0</v>
      </c>
      <c r="M28" t="s">
        <v>55</v>
      </c>
      <c r="N28">
        <v>345</v>
      </c>
      <c r="O28">
        <v>339</v>
      </c>
      <c r="P28">
        <v>250</v>
      </c>
      <c r="Q28">
        <v>273</v>
      </c>
      <c r="R28">
        <v>0</v>
      </c>
      <c r="S28" t="s">
        <v>55</v>
      </c>
      <c r="T28">
        <v>0</v>
      </c>
      <c r="U28" t="s">
        <v>55</v>
      </c>
      <c r="V28">
        <v>200</v>
      </c>
      <c r="W28">
        <v>200</v>
      </c>
      <c r="X28">
        <v>360</v>
      </c>
      <c r="Y28">
        <v>391</v>
      </c>
      <c r="Z28">
        <v>2375</v>
      </c>
      <c r="AB28" t="s">
        <v>72</v>
      </c>
      <c r="AC28">
        <v>750</v>
      </c>
      <c r="AD28">
        <v>470</v>
      </c>
      <c r="AE28">
        <v>0</v>
      </c>
      <c r="AF28">
        <v>0</v>
      </c>
      <c r="AG28">
        <v>0</v>
      </c>
      <c r="AH28">
        <v>0</v>
      </c>
      <c r="AI28">
        <v>345</v>
      </c>
      <c r="AJ28">
        <v>250</v>
      </c>
      <c r="AK28">
        <v>0</v>
      </c>
      <c r="AL28">
        <v>0</v>
      </c>
      <c r="AM28">
        <v>200</v>
      </c>
      <c r="AN28">
        <v>360</v>
      </c>
      <c r="AP28" t="s">
        <v>72</v>
      </c>
      <c r="AQ28">
        <v>168</v>
      </c>
      <c r="AR28">
        <v>172</v>
      </c>
      <c r="AS28" t="s">
        <v>55</v>
      </c>
      <c r="AT28" t="s">
        <v>55</v>
      </c>
      <c r="AU28" t="s">
        <v>55</v>
      </c>
      <c r="AV28" t="s">
        <v>55</v>
      </c>
      <c r="AW28">
        <v>339</v>
      </c>
      <c r="AX28">
        <v>273</v>
      </c>
      <c r="AY28" t="s">
        <v>55</v>
      </c>
      <c r="AZ28" t="s">
        <v>55</v>
      </c>
      <c r="BA28">
        <v>200</v>
      </c>
      <c r="BB28">
        <v>391</v>
      </c>
    </row>
    <row r="29" spans="1:54">
      <c r="A29" t="s">
        <v>69</v>
      </c>
      <c r="B29">
        <v>0</v>
      </c>
      <c r="C29" t="s">
        <v>55</v>
      </c>
      <c r="D29">
        <v>250</v>
      </c>
      <c r="E29">
        <v>378</v>
      </c>
      <c r="F29">
        <v>180</v>
      </c>
      <c r="G29">
        <v>384</v>
      </c>
      <c r="H29">
        <v>0</v>
      </c>
      <c r="I29" t="s">
        <v>55</v>
      </c>
      <c r="J29">
        <v>0</v>
      </c>
      <c r="K29" t="s">
        <v>55</v>
      </c>
      <c r="L29">
        <v>0</v>
      </c>
      <c r="M29" t="s">
        <v>55</v>
      </c>
      <c r="N29">
        <v>0</v>
      </c>
      <c r="O29" t="s">
        <v>55</v>
      </c>
      <c r="P29">
        <v>0</v>
      </c>
      <c r="Q29" t="s">
        <v>55</v>
      </c>
      <c r="R29">
        <v>1260</v>
      </c>
      <c r="S29">
        <v>115</v>
      </c>
      <c r="T29">
        <v>389</v>
      </c>
      <c r="U29">
        <v>531</v>
      </c>
      <c r="V29">
        <v>0</v>
      </c>
      <c r="W29" t="s">
        <v>55</v>
      </c>
      <c r="X29">
        <v>240</v>
      </c>
      <c r="Y29">
        <v>525</v>
      </c>
      <c r="Z29">
        <v>2319</v>
      </c>
      <c r="AB29" t="s">
        <v>69</v>
      </c>
      <c r="AC29">
        <v>0</v>
      </c>
      <c r="AD29">
        <v>250</v>
      </c>
      <c r="AE29">
        <v>180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1260</v>
      </c>
      <c r="AL29">
        <v>389</v>
      </c>
      <c r="AM29">
        <v>0</v>
      </c>
      <c r="AN29">
        <v>240</v>
      </c>
      <c r="AP29" t="s">
        <v>69</v>
      </c>
      <c r="AQ29" t="s">
        <v>55</v>
      </c>
      <c r="AR29">
        <v>378</v>
      </c>
      <c r="AS29">
        <v>384</v>
      </c>
      <c r="AT29" t="s">
        <v>55</v>
      </c>
      <c r="AU29" t="s">
        <v>55</v>
      </c>
      <c r="AV29" t="s">
        <v>55</v>
      </c>
      <c r="AW29" t="s">
        <v>55</v>
      </c>
      <c r="AX29" t="s">
        <v>55</v>
      </c>
      <c r="AY29">
        <v>115</v>
      </c>
      <c r="AZ29">
        <v>531</v>
      </c>
      <c r="BA29" t="s">
        <v>55</v>
      </c>
      <c r="BB29">
        <v>525</v>
      </c>
    </row>
    <row r="30" spans="1:54">
      <c r="A30" t="s">
        <v>70</v>
      </c>
      <c r="B30">
        <v>0</v>
      </c>
      <c r="C30" t="s">
        <v>55</v>
      </c>
      <c r="D30">
        <v>165</v>
      </c>
      <c r="E30">
        <v>156</v>
      </c>
      <c r="F30">
        <v>0</v>
      </c>
      <c r="G30" t="s">
        <v>55</v>
      </c>
      <c r="H30">
        <v>0</v>
      </c>
      <c r="I30" t="s">
        <v>55</v>
      </c>
      <c r="J30">
        <v>0</v>
      </c>
      <c r="K30" t="s">
        <v>55</v>
      </c>
      <c r="L30">
        <v>0</v>
      </c>
      <c r="M30" t="s">
        <v>55</v>
      </c>
      <c r="N30">
        <v>0</v>
      </c>
      <c r="O30" t="s">
        <v>55</v>
      </c>
      <c r="P30">
        <v>0</v>
      </c>
      <c r="Q30" t="s">
        <v>55</v>
      </c>
      <c r="R30">
        <v>0</v>
      </c>
      <c r="S30" t="s">
        <v>55</v>
      </c>
      <c r="T30">
        <v>0</v>
      </c>
      <c r="U30" t="s">
        <v>55</v>
      </c>
      <c r="V30">
        <v>0</v>
      </c>
      <c r="W30" t="s">
        <v>55</v>
      </c>
      <c r="X30">
        <v>0</v>
      </c>
      <c r="Y30" t="s">
        <v>55</v>
      </c>
      <c r="Z30">
        <v>165</v>
      </c>
      <c r="AB30" t="s">
        <v>70</v>
      </c>
      <c r="AC30">
        <v>0</v>
      </c>
      <c r="AD30">
        <v>165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P30" t="s">
        <v>70</v>
      </c>
      <c r="AQ30" t="s">
        <v>55</v>
      </c>
      <c r="AR30">
        <v>156</v>
      </c>
      <c r="AS30" t="s">
        <v>55</v>
      </c>
      <c r="AT30" t="s">
        <v>55</v>
      </c>
      <c r="AU30" t="s">
        <v>55</v>
      </c>
      <c r="AV30" t="s">
        <v>55</v>
      </c>
      <c r="AW30" t="s">
        <v>55</v>
      </c>
      <c r="AX30" t="s">
        <v>55</v>
      </c>
      <c r="AY30" t="s">
        <v>55</v>
      </c>
      <c r="AZ30" t="s">
        <v>55</v>
      </c>
      <c r="BA30" t="s">
        <v>55</v>
      </c>
      <c r="BB30" t="s">
        <v>55</v>
      </c>
    </row>
    <row r="31" spans="1:54">
      <c r="A31" t="s">
        <v>65</v>
      </c>
      <c r="B31">
        <v>8</v>
      </c>
      <c r="C31">
        <v>525</v>
      </c>
      <c r="D31">
        <v>0</v>
      </c>
      <c r="E31" t="s">
        <v>55</v>
      </c>
      <c r="F31">
        <v>0</v>
      </c>
      <c r="G31" t="s">
        <v>55</v>
      </c>
      <c r="H31">
        <v>0</v>
      </c>
      <c r="I31" t="s">
        <v>55</v>
      </c>
      <c r="J31">
        <v>0</v>
      </c>
      <c r="K31" t="s">
        <v>55</v>
      </c>
      <c r="L31">
        <v>0</v>
      </c>
      <c r="M31" t="s">
        <v>55</v>
      </c>
      <c r="N31">
        <v>0</v>
      </c>
      <c r="O31" t="s">
        <v>55</v>
      </c>
      <c r="P31">
        <v>0</v>
      </c>
      <c r="Q31" t="s">
        <v>55</v>
      </c>
      <c r="R31">
        <v>0</v>
      </c>
      <c r="S31" t="s">
        <v>55</v>
      </c>
      <c r="T31">
        <v>0</v>
      </c>
      <c r="U31" t="s">
        <v>55</v>
      </c>
      <c r="V31">
        <v>0</v>
      </c>
      <c r="W31" t="s">
        <v>55</v>
      </c>
      <c r="X31">
        <v>0</v>
      </c>
      <c r="Y31" t="s">
        <v>55</v>
      </c>
      <c r="Z31">
        <v>8</v>
      </c>
      <c r="AB31" t="s">
        <v>65</v>
      </c>
      <c r="AC31">
        <v>8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P31" t="s">
        <v>65</v>
      </c>
      <c r="AQ31">
        <v>525</v>
      </c>
      <c r="AR31" t="s">
        <v>55</v>
      </c>
      <c r="AS31" t="s">
        <v>55</v>
      </c>
      <c r="AT31" t="s">
        <v>55</v>
      </c>
      <c r="AU31" t="s">
        <v>55</v>
      </c>
      <c r="AV31" t="s">
        <v>55</v>
      </c>
      <c r="AW31" t="s">
        <v>55</v>
      </c>
      <c r="AX31" t="s">
        <v>55</v>
      </c>
      <c r="AY31" t="s">
        <v>55</v>
      </c>
      <c r="AZ31" t="s">
        <v>55</v>
      </c>
      <c r="BA31" t="s">
        <v>55</v>
      </c>
      <c r="BB31" t="s">
        <v>55</v>
      </c>
    </row>
    <row r="32" spans="1:54">
      <c r="A32" t="s">
        <v>43</v>
      </c>
      <c r="B32">
        <v>275186</v>
      </c>
      <c r="C32">
        <v>348</v>
      </c>
      <c r="D32">
        <v>230588</v>
      </c>
      <c r="E32">
        <v>342</v>
      </c>
      <c r="F32">
        <v>218621</v>
      </c>
      <c r="G32">
        <v>367</v>
      </c>
      <c r="H32">
        <v>176174</v>
      </c>
      <c r="I32">
        <v>334</v>
      </c>
      <c r="J32">
        <v>100064</v>
      </c>
      <c r="K32">
        <v>276</v>
      </c>
      <c r="L32">
        <v>28644</v>
      </c>
      <c r="M32">
        <v>218</v>
      </c>
      <c r="N32">
        <v>70571</v>
      </c>
      <c r="O32">
        <v>385</v>
      </c>
      <c r="P32">
        <v>242337</v>
      </c>
      <c r="Q32">
        <v>365</v>
      </c>
      <c r="R32">
        <v>277030</v>
      </c>
      <c r="S32">
        <v>356</v>
      </c>
      <c r="T32">
        <v>205871</v>
      </c>
      <c r="U32">
        <v>347</v>
      </c>
      <c r="V32">
        <v>211711</v>
      </c>
      <c r="W32">
        <v>348</v>
      </c>
      <c r="X32">
        <v>357323</v>
      </c>
      <c r="Y32">
        <v>354</v>
      </c>
      <c r="Z32">
        <v>2394120</v>
      </c>
      <c r="AB32" t="s">
        <v>43</v>
      </c>
      <c r="AC32">
        <v>275186</v>
      </c>
      <c r="AD32">
        <v>230588</v>
      </c>
      <c r="AE32">
        <v>218621</v>
      </c>
      <c r="AF32">
        <v>176174</v>
      </c>
      <c r="AG32">
        <v>100064</v>
      </c>
      <c r="AH32">
        <v>28644</v>
      </c>
      <c r="AI32">
        <v>70571</v>
      </c>
      <c r="AJ32">
        <v>242337</v>
      </c>
      <c r="AK32">
        <v>277030</v>
      </c>
      <c r="AL32">
        <v>205871</v>
      </c>
      <c r="AM32">
        <v>211711</v>
      </c>
      <c r="AN32">
        <v>357323</v>
      </c>
      <c r="AP32" t="s">
        <v>43</v>
      </c>
      <c r="AQ32">
        <v>348</v>
      </c>
      <c r="AR32">
        <v>342</v>
      </c>
      <c r="AS32">
        <v>367</v>
      </c>
      <c r="AT32">
        <v>334</v>
      </c>
      <c r="AU32">
        <v>276</v>
      </c>
      <c r="AV32">
        <v>218</v>
      </c>
      <c r="AW32">
        <v>385</v>
      </c>
      <c r="AX32">
        <v>365</v>
      </c>
      <c r="AY32">
        <v>356</v>
      </c>
      <c r="AZ32">
        <v>347</v>
      </c>
      <c r="BA32">
        <v>348</v>
      </c>
      <c r="BB32">
        <v>354</v>
      </c>
    </row>
    <row r="33" spans="1:54">
      <c r="A33" t="s">
        <v>35</v>
      </c>
      <c r="B33">
        <v>1657</v>
      </c>
      <c r="C33">
        <v>448</v>
      </c>
      <c r="D33">
        <v>765</v>
      </c>
      <c r="E33">
        <v>362</v>
      </c>
      <c r="F33">
        <v>253</v>
      </c>
      <c r="G33">
        <v>538</v>
      </c>
      <c r="H33">
        <v>14</v>
      </c>
      <c r="I33">
        <v>545</v>
      </c>
      <c r="J33">
        <v>0</v>
      </c>
      <c r="K33" t="s">
        <v>55</v>
      </c>
      <c r="L33">
        <v>2085</v>
      </c>
      <c r="M33">
        <v>354</v>
      </c>
      <c r="N33">
        <v>222997</v>
      </c>
      <c r="O33">
        <v>241</v>
      </c>
      <c r="P33">
        <v>96413</v>
      </c>
      <c r="Q33">
        <v>260</v>
      </c>
      <c r="R33">
        <v>6312</v>
      </c>
      <c r="S33">
        <v>229</v>
      </c>
      <c r="T33">
        <v>1331</v>
      </c>
      <c r="U33">
        <v>336</v>
      </c>
      <c r="V33">
        <v>2785</v>
      </c>
      <c r="W33">
        <v>318</v>
      </c>
      <c r="X33">
        <v>2772</v>
      </c>
      <c r="Y33">
        <v>289</v>
      </c>
      <c r="Z33">
        <v>337384</v>
      </c>
      <c r="AB33" t="s">
        <v>35</v>
      </c>
      <c r="AC33">
        <v>1657</v>
      </c>
      <c r="AD33">
        <v>765</v>
      </c>
      <c r="AE33">
        <v>253</v>
      </c>
      <c r="AF33">
        <v>14</v>
      </c>
      <c r="AG33">
        <v>0</v>
      </c>
      <c r="AH33">
        <v>2085</v>
      </c>
      <c r="AI33">
        <v>222997</v>
      </c>
      <c r="AJ33">
        <v>96413</v>
      </c>
      <c r="AK33">
        <v>6312</v>
      </c>
      <c r="AL33">
        <v>1331</v>
      </c>
      <c r="AM33">
        <v>2785</v>
      </c>
      <c r="AN33">
        <v>2772</v>
      </c>
      <c r="AP33" t="s">
        <v>35</v>
      </c>
      <c r="AQ33">
        <v>448</v>
      </c>
      <c r="AR33">
        <v>362</v>
      </c>
      <c r="AS33">
        <v>538</v>
      </c>
      <c r="AT33">
        <v>545</v>
      </c>
      <c r="AU33" t="s">
        <v>55</v>
      </c>
      <c r="AV33">
        <v>354</v>
      </c>
      <c r="AW33">
        <v>241</v>
      </c>
      <c r="AX33">
        <v>260</v>
      </c>
      <c r="AY33">
        <v>229</v>
      </c>
      <c r="AZ33">
        <v>336</v>
      </c>
      <c r="BA33">
        <v>318</v>
      </c>
      <c r="BB33">
        <v>289</v>
      </c>
    </row>
    <row r="34" spans="1:54">
      <c r="A34" t="s">
        <v>66</v>
      </c>
      <c r="B34">
        <v>0</v>
      </c>
      <c r="C34" t="s">
        <v>55</v>
      </c>
      <c r="D34">
        <v>0</v>
      </c>
      <c r="E34" t="s">
        <v>55</v>
      </c>
      <c r="F34">
        <v>40</v>
      </c>
      <c r="G34">
        <v>885</v>
      </c>
      <c r="H34">
        <v>0</v>
      </c>
      <c r="I34" t="s">
        <v>55</v>
      </c>
      <c r="J34">
        <v>0</v>
      </c>
      <c r="K34" t="s">
        <v>55</v>
      </c>
      <c r="L34">
        <v>0</v>
      </c>
      <c r="M34" t="s">
        <v>55</v>
      </c>
      <c r="N34">
        <v>0</v>
      </c>
      <c r="O34" t="s">
        <v>55</v>
      </c>
      <c r="P34">
        <v>0</v>
      </c>
      <c r="Q34" t="s">
        <v>55</v>
      </c>
      <c r="R34">
        <v>0</v>
      </c>
      <c r="S34" t="s">
        <v>55</v>
      </c>
      <c r="T34">
        <v>0</v>
      </c>
      <c r="U34" t="s">
        <v>55</v>
      </c>
      <c r="V34">
        <v>0</v>
      </c>
      <c r="W34" t="s">
        <v>55</v>
      </c>
      <c r="X34">
        <v>0</v>
      </c>
      <c r="Y34" t="s">
        <v>55</v>
      </c>
      <c r="Z34">
        <v>40</v>
      </c>
      <c r="AB34" t="s">
        <v>66</v>
      </c>
      <c r="AC34">
        <v>0</v>
      </c>
      <c r="AD34">
        <v>0</v>
      </c>
      <c r="AE34">
        <v>40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P34" t="s">
        <v>66</v>
      </c>
      <c r="AQ34" t="s">
        <v>55</v>
      </c>
      <c r="AR34" t="s">
        <v>55</v>
      </c>
      <c r="AS34">
        <v>885</v>
      </c>
      <c r="AT34" t="s">
        <v>55</v>
      </c>
      <c r="AU34" t="s">
        <v>55</v>
      </c>
      <c r="AV34" t="s">
        <v>55</v>
      </c>
      <c r="AW34" t="s">
        <v>55</v>
      </c>
      <c r="AX34" t="s">
        <v>55</v>
      </c>
      <c r="AY34" t="s">
        <v>55</v>
      </c>
      <c r="AZ34" t="s">
        <v>55</v>
      </c>
      <c r="BA34" t="s">
        <v>55</v>
      </c>
      <c r="BB34" t="s">
        <v>55</v>
      </c>
    </row>
    <row r="35" spans="1:54">
      <c r="A35" t="s">
        <v>56</v>
      </c>
      <c r="B35">
        <v>0</v>
      </c>
      <c r="C35" t="s">
        <v>55</v>
      </c>
      <c r="D35">
        <v>0</v>
      </c>
      <c r="E35" t="s">
        <v>55</v>
      </c>
      <c r="F35">
        <v>120</v>
      </c>
      <c r="G35">
        <v>274</v>
      </c>
      <c r="H35">
        <v>220</v>
      </c>
      <c r="I35">
        <v>254</v>
      </c>
      <c r="J35">
        <v>39269</v>
      </c>
      <c r="K35">
        <v>415</v>
      </c>
      <c r="L35">
        <v>191899</v>
      </c>
      <c r="M35">
        <v>333</v>
      </c>
      <c r="N35">
        <v>201696</v>
      </c>
      <c r="O35">
        <v>261</v>
      </c>
      <c r="P35">
        <v>20410</v>
      </c>
      <c r="Q35">
        <v>257</v>
      </c>
      <c r="R35">
        <v>56</v>
      </c>
      <c r="S35">
        <v>120</v>
      </c>
      <c r="T35">
        <v>0</v>
      </c>
      <c r="U35" t="s">
        <v>55</v>
      </c>
      <c r="V35">
        <v>0</v>
      </c>
      <c r="W35" t="s">
        <v>55</v>
      </c>
      <c r="X35">
        <v>1000</v>
      </c>
      <c r="Y35">
        <v>483</v>
      </c>
      <c r="Z35">
        <v>454670</v>
      </c>
      <c r="AB35" t="s">
        <v>56</v>
      </c>
      <c r="AC35">
        <v>0</v>
      </c>
      <c r="AD35">
        <v>0</v>
      </c>
      <c r="AE35">
        <v>120</v>
      </c>
      <c r="AF35">
        <v>220</v>
      </c>
      <c r="AG35">
        <v>39269</v>
      </c>
      <c r="AH35">
        <v>191899</v>
      </c>
      <c r="AI35">
        <v>201696</v>
      </c>
      <c r="AJ35">
        <v>20410</v>
      </c>
      <c r="AK35">
        <v>56</v>
      </c>
      <c r="AL35">
        <v>0</v>
      </c>
      <c r="AM35">
        <v>0</v>
      </c>
      <c r="AN35">
        <v>1000</v>
      </c>
      <c r="AP35" t="s">
        <v>56</v>
      </c>
      <c r="AQ35" t="s">
        <v>55</v>
      </c>
      <c r="AR35" t="s">
        <v>55</v>
      </c>
      <c r="AS35">
        <v>274</v>
      </c>
      <c r="AT35">
        <v>254</v>
      </c>
      <c r="AU35">
        <v>415</v>
      </c>
      <c r="AV35">
        <v>333</v>
      </c>
      <c r="AW35">
        <v>261</v>
      </c>
      <c r="AX35">
        <v>257</v>
      </c>
      <c r="AY35">
        <v>120</v>
      </c>
      <c r="AZ35" t="s">
        <v>55</v>
      </c>
      <c r="BA35" t="s">
        <v>55</v>
      </c>
      <c r="BB35">
        <v>483</v>
      </c>
    </row>
    <row r="36" spans="1:54">
      <c r="A36" t="s">
        <v>67</v>
      </c>
      <c r="B36">
        <v>0</v>
      </c>
      <c r="C36" t="s">
        <v>55</v>
      </c>
      <c r="D36">
        <v>0</v>
      </c>
      <c r="E36" t="s">
        <v>55</v>
      </c>
      <c r="F36">
        <v>0</v>
      </c>
      <c r="G36" t="s">
        <v>55</v>
      </c>
      <c r="H36">
        <v>0</v>
      </c>
      <c r="I36" t="s">
        <v>55</v>
      </c>
      <c r="J36">
        <v>0</v>
      </c>
      <c r="K36" t="s">
        <v>55</v>
      </c>
      <c r="L36">
        <v>0</v>
      </c>
      <c r="M36" t="s">
        <v>55</v>
      </c>
      <c r="N36">
        <v>0</v>
      </c>
      <c r="O36" t="s">
        <v>55</v>
      </c>
      <c r="P36">
        <v>0</v>
      </c>
      <c r="Q36" t="s">
        <v>55</v>
      </c>
      <c r="R36">
        <v>0</v>
      </c>
      <c r="S36" t="s">
        <v>55</v>
      </c>
      <c r="T36">
        <v>0</v>
      </c>
      <c r="U36" t="s">
        <v>55</v>
      </c>
      <c r="V36">
        <v>0</v>
      </c>
      <c r="W36" t="s">
        <v>55</v>
      </c>
      <c r="X36">
        <v>32</v>
      </c>
      <c r="Y36">
        <v>589</v>
      </c>
      <c r="Z36">
        <v>32</v>
      </c>
      <c r="AB36" t="s">
        <v>67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32</v>
      </c>
      <c r="AP36" t="s">
        <v>67</v>
      </c>
      <c r="AQ36" t="s">
        <v>55</v>
      </c>
      <c r="AR36" t="s">
        <v>55</v>
      </c>
      <c r="AS36" t="s">
        <v>55</v>
      </c>
      <c r="AT36" t="s">
        <v>55</v>
      </c>
      <c r="AU36" t="s">
        <v>55</v>
      </c>
      <c r="AV36" t="s">
        <v>55</v>
      </c>
      <c r="AW36" t="s">
        <v>55</v>
      </c>
      <c r="AX36" t="s">
        <v>55</v>
      </c>
      <c r="AY36" t="s">
        <v>55</v>
      </c>
      <c r="AZ36" t="s">
        <v>55</v>
      </c>
      <c r="BA36" t="s">
        <v>55</v>
      </c>
      <c r="BB36">
        <v>589</v>
      </c>
    </row>
    <row r="37" spans="1:54">
      <c r="A37" t="s">
        <v>36</v>
      </c>
      <c r="B37">
        <v>0</v>
      </c>
      <c r="C37" t="s">
        <v>55</v>
      </c>
      <c r="D37">
        <v>18</v>
      </c>
      <c r="E37">
        <v>441</v>
      </c>
      <c r="F37">
        <v>0</v>
      </c>
      <c r="G37" t="s">
        <v>55</v>
      </c>
      <c r="H37">
        <v>0</v>
      </c>
      <c r="I37" t="s">
        <v>55</v>
      </c>
      <c r="J37">
        <v>0</v>
      </c>
      <c r="K37" t="s">
        <v>55</v>
      </c>
      <c r="L37">
        <v>10</v>
      </c>
      <c r="M37">
        <v>422</v>
      </c>
      <c r="N37">
        <v>0</v>
      </c>
      <c r="O37" t="s">
        <v>55</v>
      </c>
      <c r="P37">
        <v>0</v>
      </c>
      <c r="Q37" t="s">
        <v>55</v>
      </c>
      <c r="R37">
        <v>0</v>
      </c>
      <c r="S37" t="s">
        <v>55</v>
      </c>
      <c r="T37">
        <v>0</v>
      </c>
      <c r="U37" t="s">
        <v>55</v>
      </c>
      <c r="V37">
        <v>0</v>
      </c>
      <c r="W37" t="s">
        <v>55</v>
      </c>
      <c r="X37">
        <v>0</v>
      </c>
      <c r="Y37" t="s">
        <v>55</v>
      </c>
      <c r="Z37">
        <v>28</v>
      </c>
      <c r="AB37" t="s">
        <v>36</v>
      </c>
      <c r="AC37">
        <v>0</v>
      </c>
      <c r="AD37">
        <v>18</v>
      </c>
      <c r="AE37">
        <v>0</v>
      </c>
      <c r="AF37">
        <v>0</v>
      </c>
      <c r="AG37">
        <v>0</v>
      </c>
      <c r="AH37">
        <v>10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P37" t="s">
        <v>36</v>
      </c>
      <c r="AQ37" t="s">
        <v>55</v>
      </c>
      <c r="AR37">
        <v>441</v>
      </c>
      <c r="AS37" t="s">
        <v>55</v>
      </c>
      <c r="AT37" t="s">
        <v>55</v>
      </c>
      <c r="AU37" t="s">
        <v>55</v>
      </c>
      <c r="AV37">
        <v>422</v>
      </c>
      <c r="AW37" t="s">
        <v>55</v>
      </c>
      <c r="AX37" t="s">
        <v>55</v>
      </c>
      <c r="AY37" t="s">
        <v>55</v>
      </c>
      <c r="AZ37" t="s">
        <v>55</v>
      </c>
      <c r="BA37" t="s">
        <v>55</v>
      </c>
      <c r="BB37" t="s">
        <v>55</v>
      </c>
    </row>
    <row r="38" spans="1:54">
      <c r="A38" t="s">
        <v>37</v>
      </c>
      <c r="B38">
        <v>432</v>
      </c>
      <c r="C38">
        <v>477</v>
      </c>
      <c r="D38">
        <v>0</v>
      </c>
      <c r="E38" t="s">
        <v>55</v>
      </c>
      <c r="F38">
        <v>0</v>
      </c>
      <c r="G38" t="s">
        <v>55</v>
      </c>
      <c r="H38">
        <v>0</v>
      </c>
      <c r="I38" t="s">
        <v>55</v>
      </c>
      <c r="J38">
        <v>12</v>
      </c>
      <c r="K38">
        <v>244</v>
      </c>
      <c r="L38">
        <v>1363</v>
      </c>
      <c r="M38">
        <v>170</v>
      </c>
      <c r="N38">
        <v>300</v>
      </c>
      <c r="O38">
        <v>205</v>
      </c>
      <c r="P38">
        <v>0</v>
      </c>
      <c r="Q38" t="s">
        <v>55</v>
      </c>
      <c r="R38">
        <v>0</v>
      </c>
      <c r="S38" t="s">
        <v>55</v>
      </c>
      <c r="T38">
        <v>0</v>
      </c>
      <c r="U38" t="s">
        <v>55</v>
      </c>
      <c r="V38">
        <v>510</v>
      </c>
      <c r="W38">
        <v>179</v>
      </c>
      <c r="X38">
        <v>175</v>
      </c>
      <c r="Y38">
        <v>369</v>
      </c>
      <c r="Z38">
        <v>2792</v>
      </c>
      <c r="AB38" t="s">
        <v>37</v>
      </c>
      <c r="AC38">
        <v>432</v>
      </c>
      <c r="AD38">
        <v>0</v>
      </c>
      <c r="AE38">
        <v>0</v>
      </c>
      <c r="AF38">
        <v>0</v>
      </c>
      <c r="AG38">
        <v>12</v>
      </c>
      <c r="AH38">
        <v>1363</v>
      </c>
      <c r="AI38">
        <v>300</v>
      </c>
      <c r="AJ38">
        <v>0</v>
      </c>
      <c r="AK38">
        <v>0</v>
      </c>
      <c r="AL38">
        <v>0</v>
      </c>
      <c r="AM38">
        <v>510</v>
      </c>
      <c r="AN38">
        <v>175</v>
      </c>
      <c r="AP38" t="s">
        <v>37</v>
      </c>
      <c r="AQ38">
        <v>477</v>
      </c>
      <c r="AR38" t="s">
        <v>55</v>
      </c>
      <c r="AS38" t="s">
        <v>55</v>
      </c>
      <c r="AT38" t="s">
        <v>55</v>
      </c>
      <c r="AU38">
        <v>244</v>
      </c>
      <c r="AV38">
        <v>170</v>
      </c>
      <c r="AW38">
        <v>205</v>
      </c>
      <c r="AX38" t="s">
        <v>55</v>
      </c>
      <c r="AY38" t="s">
        <v>55</v>
      </c>
      <c r="AZ38" t="s">
        <v>55</v>
      </c>
      <c r="BA38">
        <v>179</v>
      </c>
      <c r="BB38">
        <v>369</v>
      </c>
    </row>
    <row r="39" spans="1:54">
      <c r="A39" t="s">
        <v>38</v>
      </c>
      <c r="B39">
        <v>11630</v>
      </c>
      <c r="C39">
        <v>253</v>
      </c>
      <c r="D39">
        <v>15620</v>
      </c>
      <c r="E39">
        <v>265</v>
      </c>
      <c r="F39">
        <v>8856</v>
      </c>
      <c r="G39">
        <v>197</v>
      </c>
      <c r="H39">
        <v>3613</v>
      </c>
      <c r="I39">
        <v>161</v>
      </c>
      <c r="J39">
        <v>1708</v>
      </c>
      <c r="K39">
        <v>187</v>
      </c>
      <c r="L39">
        <v>41621</v>
      </c>
      <c r="M39">
        <v>345</v>
      </c>
      <c r="N39">
        <v>89967</v>
      </c>
      <c r="O39">
        <v>241</v>
      </c>
      <c r="P39">
        <v>53510</v>
      </c>
      <c r="Q39">
        <v>231</v>
      </c>
      <c r="R39">
        <v>30318</v>
      </c>
      <c r="S39">
        <v>227</v>
      </c>
      <c r="T39">
        <v>16935</v>
      </c>
      <c r="U39">
        <v>247</v>
      </c>
      <c r="V39">
        <v>14170</v>
      </c>
      <c r="W39">
        <v>230</v>
      </c>
      <c r="X39">
        <v>12325</v>
      </c>
      <c r="Y39">
        <v>282</v>
      </c>
      <c r="Z39">
        <v>300273</v>
      </c>
      <c r="AB39" t="s">
        <v>38</v>
      </c>
      <c r="AC39">
        <v>11630</v>
      </c>
      <c r="AD39">
        <v>15620</v>
      </c>
      <c r="AE39">
        <v>8856</v>
      </c>
      <c r="AF39">
        <v>3613</v>
      </c>
      <c r="AG39">
        <v>1708</v>
      </c>
      <c r="AH39">
        <v>41621</v>
      </c>
      <c r="AI39">
        <v>89967</v>
      </c>
      <c r="AJ39">
        <v>53510</v>
      </c>
      <c r="AK39">
        <v>30318</v>
      </c>
      <c r="AL39">
        <v>16935</v>
      </c>
      <c r="AM39">
        <v>14170</v>
      </c>
      <c r="AN39">
        <v>12325</v>
      </c>
      <c r="AP39" t="s">
        <v>38</v>
      </c>
      <c r="AQ39">
        <v>253</v>
      </c>
      <c r="AR39">
        <v>265</v>
      </c>
      <c r="AS39">
        <v>197</v>
      </c>
      <c r="AT39">
        <v>161</v>
      </c>
      <c r="AU39">
        <v>187</v>
      </c>
      <c r="AV39">
        <v>345</v>
      </c>
      <c r="AW39">
        <v>241</v>
      </c>
      <c r="AX39">
        <v>231</v>
      </c>
      <c r="AY39">
        <v>227</v>
      </c>
      <c r="AZ39">
        <v>247</v>
      </c>
      <c r="BA39">
        <v>230</v>
      </c>
      <c r="BB39">
        <v>282</v>
      </c>
    </row>
    <row r="40" spans="1:54">
      <c r="A40" t="s">
        <v>39</v>
      </c>
      <c r="B40">
        <v>39979</v>
      </c>
      <c r="C40">
        <v>428</v>
      </c>
      <c r="D40">
        <v>16876</v>
      </c>
      <c r="E40">
        <v>481</v>
      </c>
      <c r="F40">
        <v>18399</v>
      </c>
      <c r="G40">
        <v>320</v>
      </c>
      <c r="H40">
        <v>7802</v>
      </c>
      <c r="I40">
        <v>537</v>
      </c>
      <c r="J40">
        <v>5019</v>
      </c>
      <c r="K40">
        <v>397</v>
      </c>
      <c r="L40">
        <v>3834</v>
      </c>
      <c r="M40">
        <v>312</v>
      </c>
      <c r="N40">
        <v>22326</v>
      </c>
      <c r="O40">
        <v>217</v>
      </c>
      <c r="P40">
        <v>31940</v>
      </c>
      <c r="Q40">
        <v>226</v>
      </c>
      <c r="R40">
        <v>28187</v>
      </c>
      <c r="S40">
        <v>270</v>
      </c>
      <c r="T40">
        <v>74521</v>
      </c>
      <c r="U40">
        <v>395</v>
      </c>
      <c r="V40">
        <v>90273</v>
      </c>
      <c r="W40">
        <v>433</v>
      </c>
      <c r="X40">
        <v>72085</v>
      </c>
      <c r="Y40">
        <v>391</v>
      </c>
      <c r="Z40">
        <v>411241</v>
      </c>
      <c r="AB40" t="s">
        <v>39</v>
      </c>
      <c r="AC40">
        <v>39979</v>
      </c>
      <c r="AD40">
        <v>16876</v>
      </c>
      <c r="AE40">
        <v>18399</v>
      </c>
      <c r="AF40">
        <v>7802</v>
      </c>
      <c r="AG40">
        <v>5019</v>
      </c>
      <c r="AH40">
        <v>3834</v>
      </c>
      <c r="AI40">
        <v>22326</v>
      </c>
      <c r="AJ40">
        <v>31940</v>
      </c>
      <c r="AK40">
        <v>28187</v>
      </c>
      <c r="AL40">
        <v>74521</v>
      </c>
      <c r="AM40">
        <v>90273</v>
      </c>
      <c r="AN40">
        <v>72085</v>
      </c>
      <c r="AP40" t="s">
        <v>39</v>
      </c>
      <c r="AQ40">
        <v>428</v>
      </c>
      <c r="AR40">
        <v>481</v>
      </c>
      <c r="AS40">
        <v>320</v>
      </c>
      <c r="AT40">
        <v>537</v>
      </c>
      <c r="AU40">
        <v>397</v>
      </c>
      <c r="AV40">
        <v>312</v>
      </c>
      <c r="AW40">
        <v>217</v>
      </c>
      <c r="AX40">
        <v>226</v>
      </c>
      <c r="AY40">
        <v>270</v>
      </c>
      <c r="AZ40">
        <v>395</v>
      </c>
      <c r="BA40">
        <v>433</v>
      </c>
      <c r="BB40">
        <v>391</v>
      </c>
    </row>
    <row r="41" spans="1:54">
      <c r="A41" t="s">
        <v>57</v>
      </c>
      <c r="B41">
        <v>0</v>
      </c>
      <c r="C41" t="s">
        <v>55</v>
      </c>
      <c r="D41">
        <v>0</v>
      </c>
      <c r="E41" t="s">
        <v>55</v>
      </c>
      <c r="F41">
        <v>0</v>
      </c>
      <c r="G41" t="s">
        <v>55</v>
      </c>
      <c r="H41">
        <v>7</v>
      </c>
      <c r="I41">
        <v>1050</v>
      </c>
      <c r="J41">
        <v>0</v>
      </c>
      <c r="K41" t="s">
        <v>55</v>
      </c>
      <c r="L41">
        <v>0</v>
      </c>
      <c r="M41" t="s">
        <v>55</v>
      </c>
      <c r="N41">
        <v>0</v>
      </c>
      <c r="O41" t="s">
        <v>55</v>
      </c>
      <c r="P41">
        <v>0</v>
      </c>
      <c r="Q41" t="s">
        <v>55</v>
      </c>
      <c r="R41">
        <v>0</v>
      </c>
      <c r="S41" t="s">
        <v>55</v>
      </c>
      <c r="T41">
        <v>0</v>
      </c>
      <c r="U41" t="s">
        <v>55</v>
      </c>
      <c r="V41">
        <v>50</v>
      </c>
      <c r="W41">
        <v>487</v>
      </c>
      <c r="X41">
        <v>0</v>
      </c>
      <c r="Y41" t="s">
        <v>55</v>
      </c>
      <c r="Z41">
        <v>57</v>
      </c>
      <c r="AB41" t="s">
        <v>57</v>
      </c>
      <c r="AC41">
        <v>0</v>
      </c>
      <c r="AD41">
        <v>0</v>
      </c>
      <c r="AE41">
        <v>0</v>
      </c>
      <c r="AF41">
        <v>7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50</v>
      </c>
      <c r="AN41">
        <v>0</v>
      </c>
      <c r="AP41" t="s">
        <v>57</v>
      </c>
      <c r="AQ41" t="s">
        <v>55</v>
      </c>
      <c r="AR41" t="s">
        <v>55</v>
      </c>
      <c r="AS41" t="s">
        <v>55</v>
      </c>
      <c r="AT41">
        <v>1050</v>
      </c>
      <c r="AU41" t="s">
        <v>55</v>
      </c>
      <c r="AV41" t="s">
        <v>55</v>
      </c>
      <c r="AW41" t="s">
        <v>55</v>
      </c>
      <c r="AX41" t="s">
        <v>55</v>
      </c>
      <c r="AY41" t="s">
        <v>55</v>
      </c>
      <c r="AZ41" t="s">
        <v>55</v>
      </c>
      <c r="BA41">
        <v>487</v>
      </c>
      <c r="BB41" t="s">
        <v>55</v>
      </c>
    </row>
    <row r="42" spans="1:54">
      <c r="A42" t="s">
        <v>58</v>
      </c>
      <c r="B42">
        <v>0</v>
      </c>
      <c r="C42" t="s">
        <v>55</v>
      </c>
      <c r="D42">
        <v>0</v>
      </c>
      <c r="E42" t="s">
        <v>55</v>
      </c>
      <c r="F42">
        <v>0</v>
      </c>
      <c r="G42" t="s">
        <v>55</v>
      </c>
      <c r="H42">
        <v>0</v>
      </c>
      <c r="I42" t="s">
        <v>55</v>
      </c>
      <c r="J42">
        <v>0</v>
      </c>
      <c r="K42" t="s">
        <v>55</v>
      </c>
      <c r="L42">
        <v>0</v>
      </c>
      <c r="M42" t="s">
        <v>55</v>
      </c>
      <c r="N42">
        <v>0</v>
      </c>
      <c r="O42" t="s">
        <v>55</v>
      </c>
      <c r="P42">
        <v>0</v>
      </c>
      <c r="Q42" t="s">
        <v>55</v>
      </c>
      <c r="R42">
        <v>0</v>
      </c>
      <c r="S42" t="s">
        <v>55</v>
      </c>
      <c r="T42">
        <v>0</v>
      </c>
      <c r="U42" t="s">
        <v>55</v>
      </c>
      <c r="V42">
        <v>10</v>
      </c>
      <c r="W42">
        <v>1140</v>
      </c>
      <c r="X42">
        <v>0</v>
      </c>
      <c r="Y42" t="s">
        <v>55</v>
      </c>
      <c r="Z42">
        <v>10</v>
      </c>
      <c r="AB42" t="s">
        <v>58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10</v>
      </c>
      <c r="AN42">
        <v>0</v>
      </c>
      <c r="AP42" t="s">
        <v>58</v>
      </c>
      <c r="AQ42" t="s">
        <v>55</v>
      </c>
      <c r="AR42" t="s">
        <v>55</v>
      </c>
      <c r="AS42" t="s">
        <v>55</v>
      </c>
      <c r="AT42" t="s">
        <v>55</v>
      </c>
      <c r="AU42" t="s">
        <v>55</v>
      </c>
      <c r="AV42" t="s">
        <v>55</v>
      </c>
      <c r="AW42" t="s">
        <v>55</v>
      </c>
      <c r="AX42" t="s">
        <v>55</v>
      </c>
      <c r="AY42" t="s">
        <v>55</v>
      </c>
      <c r="AZ42" t="s">
        <v>55</v>
      </c>
      <c r="BA42">
        <v>1140</v>
      </c>
      <c r="BB42" t="s">
        <v>55</v>
      </c>
    </row>
    <row r="43" spans="1:54">
      <c r="A43" t="s">
        <v>40</v>
      </c>
      <c r="B43">
        <v>0</v>
      </c>
      <c r="C43" t="s">
        <v>55</v>
      </c>
      <c r="D43">
        <v>0</v>
      </c>
      <c r="E43" t="s">
        <v>55</v>
      </c>
      <c r="F43">
        <v>0</v>
      </c>
      <c r="G43" t="s">
        <v>55</v>
      </c>
      <c r="H43">
        <v>0</v>
      </c>
      <c r="I43" t="s">
        <v>55</v>
      </c>
      <c r="J43">
        <v>0</v>
      </c>
      <c r="K43" t="s">
        <v>55</v>
      </c>
      <c r="L43">
        <v>0</v>
      </c>
      <c r="M43" t="s">
        <v>55</v>
      </c>
      <c r="N43">
        <v>0</v>
      </c>
      <c r="O43" t="s">
        <v>55</v>
      </c>
      <c r="P43">
        <v>310</v>
      </c>
      <c r="Q43">
        <v>253</v>
      </c>
      <c r="R43">
        <v>0</v>
      </c>
      <c r="S43" t="s">
        <v>55</v>
      </c>
      <c r="T43">
        <v>0</v>
      </c>
      <c r="U43" t="s">
        <v>55</v>
      </c>
      <c r="V43">
        <v>265</v>
      </c>
      <c r="W43">
        <v>426</v>
      </c>
      <c r="X43">
        <v>0</v>
      </c>
      <c r="Y43" t="s">
        <v>55</v>
      </c>
      <c r="Z43">
        <v>575</v>
      </c>
      <c r="AB43" t="s">
        <v>40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310</v>
      </c>
      <c r="AK43">
        <v>0</v>
      </c>
      <c r="AL43">
        <v>0</v>
      </c>
      <c r="AM43">
        <v>265</v>
      </c>
      <c r="AN43">
        <v>0</v>
      </c>
      <c r="AP43" t="s">
        <v>40</v>
      </c>
      <c r="AQ43" t="s">
        <v>55</v>
      </c>
      <c r="AR43" t="s">
        <v>55</v>
      </c>
      <c r="AS43" t="s">
        <v>55</v>
      </c>
      <c r="AT43" t="s">
        <v>55</v>
      </c>
      <c r="AU43" t="s">
        <v>55</v>
      </c>
      <c r="AV43" t="s">
        <v>55</v>
      </c>
      <c r="AW43" t="s">
        <v>55</v>
      </c>
      <c r="AX43">
        <v>253</v>
      </c>
      <c r="AY43" t="s">
        <v>55</v>
      </c>
      <c r="AZ43" t="s">
        <v>55</v>
      </c>
      <c r="BA43">
        <v>426</v>
      </c>
      <c r="BB43" t="s">
        <v>55</v>
      </c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H21tokyo_sweetpotato_v01</vt:lpstr>
      <vt:lpstr>SCH7010_元データ</vt:lpstr>
      <vt:lpstr>H21tokyo_sweetpotato_v01!Print_Area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ITOU</dc:creator>
  <cp:lastModifiedBy>Takeshi ITOU</cp:lastModifiedBy>
  <cp:lastPrinted>2010-11-19T03:29:39Z</cp:lastPrinted>
  <dcterms:created xsi:type="dcterms:W3CDTF">2010-10-22T09:24:44Z</dcterms:created>
  <dcterms:modified xsi:type="dcterms:W3CDTF">2011-05-31T07:10:49Z</dcterms:modified>
</cp:coreProperties>
</file>