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9050" windowHeight="6885" activeTab="0"/>
  </bookViews>
  <sheets>
    <sheet name="３－５(1)" sheetId="1" r:id="rId1"/>
    <sheet name="３－５(2)" sheetId="2" r:id="rId2"/>
  </sheets>
  <definedNames>
    <definedName name="_Regression_Int" localSheetId="1" hidden="1">1</definedName>
    <definedName name="_xlnm.Print_Area" localSheetId="0">'３－５(1)'!$A$2:$AG$30</definedName>
    <definedName name="_xlnm.Print_Area" localSheetId="1">'３－５(2)'!$A$1:$S$221</definedName>
    <definedName name="Print_Area_MI" localSheetId="1">'３－５(2)'!$A$2:$S$124</definedName>
  </definedNames>
  <calcPr fullCalcOnLoad="1"/>
</workbook>
</file>

<file path=xl/sharedStrings.xml><?xml version="1.0" encoding="utf-8"?>
<sst xmlns="http://schemas.openxmlformats.org/spreadsheetml/2006/main" count="646" uniqueCount="143">
  <si>
    <t>品目</t>
  </si>
  <si>
    <t>世帯人員</t>
  </si>
  <si>
    <t>生鮮野菜</t>
  </si>
  <si>
    <t>キャベツ</t>
  </si>
  <si>
    <t>きゅうり</t>
  </si>
  <si>
    <t>さといも</t>
  </si>
  <si>
    <t>だいこん</t>
  </si>
  <si>
    <t>たまねぎ</t>
  </si>
  <si>
    <t>トマト</t>
  </si>
  <si>
    <t>なす</t>
  </si>
  <si>
    <t>にんじん</t>
  </si>
  <si>
    <t>ねぎ</t>
  </si>
  <si>
    <t>はくさい</t>
  </si>
  <si>
    <t>ピ－マン</t>
  </si>
  <si>
    <t>ほうれんそう</t>
  </si>
  <si>
    <t>レタス</t>
  </si>
  <si>
    <t>ばれいしょ</t>
  </si>
  <si>
    <t>その他</t>
  </si>
  <si>
    <t>地域</t>
  </si>
  <si>
    <t>昭和40年</t>
  </si>
  <si>
    <t>－</t>
  </si>
  <si>
    <t>50年</t>
  </si>
  <si>
    <t>　　50年</t>
  </si>
  <si>
    <t>北海道</t>
  </si>
  <si>
    <t>　　60年</t>
  </si>
  <si>
    <t>平成４年</t>
  </si>
  <si>
    <t>　　４年</t>
  </si>
  <si>
    <t>　  ５年</t>
  </si>
  <si>
    <t>　  ６年</t>
  </si>
  <si>
    <t>東　北</t>
  </si>
  <si>
    <t>関　東</t>
  </si>
  <si>
    <t>北　陸</t>
  </si>
  <si>
    <t>東　海</t>
  </si>
  <si>
    <t>近　畿</t>
  </si>
  <si>
    <t>中　国</t>
  </si>
  <si>
    <t>四　国</t>
  </si>
  <si>
    <t>九　州</t>
  </si>
  <si>
    <t>沖　縄</t>
  </si>
  <si>
    <t>（単位：円、％）</t>
  </si>
  <si>
    <t>55年</t>
  </si>
  <si>
    <t>60年</t>
  </si>
  <si>
    <t>61年</t>
  </si>
  <si>
    <t>62年</t>
  </si>
  <si>
    <t>63年</t>
  </si>
  <si>
    <t>平成元年</t>
  </si>
  <si>
    <t>2年</t>
  </si>
  <si>
    <t>3年</t>
  </si>
  <si>
    <t>4年</t>
  </si>
  <si>
    <t>5年</t>
  </si>
  <si>
    <t>6年</t>
  </si>
  <si>
    <t>格差指数</t>
  </si>
  <si>
    <t>　  ９年</t>
  </si>
  <si>
    <t>　  ７年</t>
  </si>
  <si>
    <t>　  ８年</t>
  </si>
  <si>
    <t>　  １０年</t>
  </si>
  <si>
    <t>平成７年</t>
  </si>
  <si>
    <t>資料：総務省統計局「家計調査年報」</t>
  </si>
  <si>
    <t>　  12年</t>
  </si>
  <si>
    <t>１２年</t>
  </si>
  <si>
    <t>１３年</t>
  </si>
  <si>
    <t>　  13年</t>
  </si>
  <si>
    <t>14年</t>
  </si>
  <si>
    <t>家族構成</t>
  </si>
  <si>
    <t>実数</t>
  </si>
  <si>
    <t>昭和50年</t>
  </si>
  <si>
    <t>　  14年</t>
  </si>
  <si>
    <t xml:space="preserve">  Ⅲ－５　主要品目の地域別消費量</t>
  </si>
  <si>
    <t>　  　（１）１人当たり年間地域別生鮮野菜購入額の推移（全世帯）</t>
  </si>
  <si>
    <t>　</t>
  </si>
  <si>
    <t>平成2年</t>
  </si>
  <si>
    <t>63年</t>
  </si>
  <si>
    <t>７年</t>
  </si>
  <si>
    <t>８年</t>
  </si>
  <si>
    <t>９年</t>
  </si>
  <si>
    <t>１０年</t>
  </si>
  <si>
    <t>１１年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</si>
  <si>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</si>
  <si>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</si>
  <si>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</si>
  <si>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</si>
  <si>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</si>
  <si>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</si>
  <si>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</si>
  <si>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</si>
  <si>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購 入 額</t>
  </si>
  <si>
    <t>購 入 額</t>
  </si>
  <si>
    <t>格差指数</t>
  </si>
  <si>
    <t>購 入 額</t>
  </si>
  <si>
    <t>15年</t>
  </si>
  <si>
    <t>15年</t>
  </si>
  <si>
    <t>ほうれんそう</t>
  </si>
  <si>
    <t>　  10年</t>
  </si>
  <si>
    <t>　  11年</t>
  </si>
  <si>
    <t>　注：50年の生鮮野菜は、その他を含まない。</t>
  </si>
  <si>
    <t>　  15年</t>
  </si>
  <si>
    <t>年</t>
  </si>
  <si>
    <t>（単位：ｇ）</t>
  </si>
  <si>
    <t>ト マ ト</t>
  </si>
  <si>
    <t>な　　す</t>
  </si>
  <si>
    <t>ね　　ぎ</t>
  </si>
  <si>
    <t>レ タ ス</t>
  </si>
  <si>
    <t>そ の 他</t>
  </si>
  <si>
    <t>ばれいしょ　</t>
  </si>
  <si>
    <t>　　（２）１人当たり年間品目別購入数量の推移（全世帯）</t>
  </si>
  <si>
    <t>　 １１年</t>
  </si>
  <si>
    <t>　 １２年</t>
  </si>
  <si>
    <t>　 １３年</t>
  </si>
  <si>
    <t>　 １４年</t>
  </si>
  <si>
    <t>　 １５年</t>
  </si>
  <si>
    <t>16年</t>
  </si>
  <si>
    <t>　　なお、大都市圏域の「京浜」は平成10年から「京浜葉」、平成16年からは「関東」となった。</t>
  </si>
  <si>
    <t>16年</t>
  </si>
  <si>
    <t>大都市圏（関東）</t>
  </si>
  <si>
    <t>　  16年</t>
  </si>
  <si>
    <t>　 １６年</t>
  </si>
  <si>
    <t>　  15年</t>
  </si>
  <si>
    <t>　 １５年</t>
  </si>
  <si>
    <t>　  16年</t>
  </si>
  <si>
    <t>　  16年</t>
  </si>
  <si>
    <t>　  17年</t>
  </si>
  <si>
    <t>　 １７年</t>
  </si>
  <si>
    <t>17年</t>
  </si>
  <si>
    <t>17年</t>
  </si>
  <si>
    <t>18年</t>
  </si>
  <si>
    <t>18年</t>
  </si>
  <si>
    <t>　  18年</t>
  </si>
  <si>
    <t>　 １８年</t>
  </si>
  <si>
    <t>昭和45年</t>
  </si>
  <si>
    <t>19年</t>
  </si>
  <si>
    <t>19年</t>
  </si>
  <si>
    <t>資料：総務省統計局「家計調査年報」・二人以上の世帯・4-1表都市階級・地方別二人以上の世帯</t>
  </si>
  <si>
    <t>　 １９年</t>
  </si>
  <si>
    <t>　  19年</t>
  </si>
  <si>
    <t>20年</t>
  </si>
  <si>
    <t>２０年</t>
  </si>
  <si>
    <t xml:space="preserve">  20年</t>
  </si>
  <si>
    <t>　21年</t>
  </si>
  <si>
    <t>２１年</t>
  </si>
  <si>
    <t>21年</t>
  </si>
  <si>
    <t>注：格差指数は大都市圏(関東)を100として地域格差を出したものである。</t>
  </si>
  <si>
    <t>22年</t>
  </si>
  <si>
    <t>　22年</t>
  </si>
  <si>
    <t>２２年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</si>
</sst>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0.0"/>
    <numFmt numFmtId="179" formatCode="0.000"/>
    <numFmt numFmtId="180" formatCode="\G/&quot;標&quot;&quot;準&quot;"/>
    <numFmt numFmtId="181" formatCode="d/&quot;既&quot;&quot;定&quot;"/>
    <numFmt numFmtId="182" formatCode="0.00_ "/>
    <numFmt numFmtId="183" formatCode="0.0_ "/>
    <numFmt numFmtId="184" formatCode="0.0_);[Red]\(0.0\)"/>
    <numFmt numFmtId="185" formatCode="0E+00"/>
    <numFmt numFmtId="186" formatCode="&quot;$&quot;#,##0.00;\(&quot;$&quot;#,##0.00\)"/>
    <numFmt numFmtId="187" formatCode="[$-FFFF]\B\Aee;\(\B\Aee\)"/>
    <numFmt numFmtId="188" formatCode="\I/&quot;不&quot;&quot;変&quot;"/>
    <numFmt numFmtId="189" formatCode="&quot;$&quot;#,##0;\(&quot;$&quot;#,##0\)"/>
    <numFmt numFmtId="190" formatCode="[$-411]ee\-m\-d"/>
    <numFmt numFmtId="191" formatCode="m/d"/>
    <numFmt numFmtId="192" formatCode="m/d/yy"/>
    <numFmt numFmtId="193" formatCode="m/d/yy\ h\:mm"/>
    <numFmt numFmtId="194" formatCode="[$-411]ee/m/d"/>
    <numFmt numFmtId="195" formatCode="yyyy/m/d"/>
    <numFmt numFmtId="196" formatCode="h\:mm"/>
    <numFmt numFmtId="197" formatCode="h\:mm\ AM/PM"/>
    <numFmt numFmtId="198" formatCode="h\:mm\:ss"/>
    <numFmt numFmtId="199" formatCode="h\:mm\:ss\ AM/PM"/>
    <numFmt numFmtId="200" formatCode="0,000.0"/>
    <numFmt numFmtId="201" formatCode="#,###.0"/>
    <numFmt numFmtId="202" formatCode="0.00000"/>
    <numFmt numFmtId="203" formatCode="0.0000"/>
    <numFmt numFmtId="204" formatCode="#,##0.0;[Red]\-#,##0.0"/>
    <numFmt numFmtId="205" formatCode="#,##0.000;[Red]\-#,##0.000"/>
    <numFmt numFmtId="206" formatCode="#,##0.0000;[Red]\-#,##0.0000"/>
    <numFmt numFmtId="207" formatCode="#,##0.00000;[Red]\-#,##0.00000"/>
    <numFmt numFmtId="208" formatCode="0_ "/>
    <numFmt numFmtId="209" formatCode="#,##0_ "/>
    <numFmt numFmtId="210" formatCode="#,##0.0"/>
    <numFmt numFmtId="211" formatCode="[$¥-411]#,##0.00_);\([$¥-411]#,##0.00\)"/>
    <numFmt numFmtId="212" formatCode="[&lt;=999]000;000\-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#,##0.00_ "/>
    <numFmt numFmtId="217" formatCode="#,##0.0_ "/>
    <numFmt numFmtId="218" formatCode="#,##0.000_ "/>
    <numFmt numFmtId="219" formatCode="&quot;¥&quot;#,##0.0;&quot;¥&quot;\-#,##0.0"/>
    <numFmt numFmtId="220" formatCode="#,##0.000"/>
  </numFmts>
  <fonts count="53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9.5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8"/>
      <name val="Terminal"/>
      <family val="0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8" fillId="0" borderId="10" xfId="0" applyFont="1" applyBorder="1" applyAlignment="1" applyProtection="1">
      <alignment horizontal="right"/>
      <protection/>
    </xf>
    <xf numFmtId="2" fontId="8" fillId="0" borderId="0" xfId="0" applyNumberFormat="1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37" fontId="6" fillId="0" borderId="12" xfId="0" applyNumberFormat="1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37" fontId="6" fillId="0" borderId="13" xfId="0" applyNumberFormat="1" applyFont="1" applyBorder="1" applyAlignment="1" applyProtection="1">
      <alignment vertical="center"/>
      <protection/>
    </xf>
    <xf numFmtId="37" fontId="6" fillId="0" borderId="14" xfId="0" applyNumberFormat="1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8" fillId="0" borderId="0" xfId="0" applyFont="1" applyBorder="1" applyAlignment="1">
      <alignment/>
    </xf>
    <xf numFmtId="37" fontId="11" fillId="0" borderId="11" xfId="0" applyNumberFormat="1" applyFont="1" applyBorder="1" applyAlignment="1" applyProtection="1">
      <alignment vertical="center"/>
      <protection/>
    </xf>
    <xf numFmtId="37" fontId="11" fillId="0" borderId="13" xfId="0" applyNumberFormat="1" applyFont="1" applyBorder="1" applyAlignment="1" applyProtection="1">
      <alignment vertical="center"/>
      <protection/>
    </xf>
    <xf numFmtId="37" fontId="11" fillId="0" borderId="12" xfId="0" applyNumberFormat="1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 applyProtection="1">
      <alignment horizontal="center" vertical="center"/>
      <protection/>
    </xf>
    <xf numFmtId="2" fontId="12" fillId="0" borderId="0" xfId="0" applyNumberFormat="1" applyFont="1" applyAlignment="1">
      <alignment/>
    </xf>
    <xf numFmtId="38" fontId="13" fillId="0" borderId="0" xfId="49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 quotePrefix="1">
      <alignment horizontal="left" vertical="center"/>
      <protection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9" fillId="0" borderId="14" xfId="0" applyFont="1" applyBorder="1" applyAlignment="1">
      <alignment vertical="center"/>
    </xf>
    <xf numFmtId="39" fontId="5" fillId="0" borderId="0" xfId="0" applyNumberFormat="1" applyFont="1" applyAlignment="1" applyProtection="1">
      <alignment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37" fontId="9" fillId="0" borderId="18" xfId="0" applyNumberFormat="1" applyFont="1" applyBorder="1" applyAlignment="1" applyProtection="1">
      <alignment vertical="center"/>
      <protection/>
    </xf>
    <xf numFmtId="37" fontId="9" fillId="0" borderId="12" xfId="0" applyNumberFormat="1" applyFont="1" applyBorder="1" applyAlignment="1" applyProtection="1">
      <alignment vertical="center"/>
      <protection/>
    </xf>
    <xf numFmtId="39" fontId="14" fillId="0" borderId="0" xfId="0" applyNumberFormat="1" applyFont="1" applyAlignment="1" applyProtection="1">
      <alignment vertical="center"/>
      <protection/>
    </xf>
    <xf numFmtId="37" fontId="14" fillId="0" borderId="0" xfId="0" applyNumberFormat="1" applyFont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39" fontId="14" fillId="0" borderId="0" xfId="0" applyNumberFormat="1" applyFont="1" applyBorder="1" applyAlignment="1" applyProtection="1">
      <alignment vertical="center"/>
      <protection/>
    </xf>
    <xf numFmtId="37" fontId="14" fillId="0" borderId="0" xfId="0" applyNumberFormat="1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5" fillId="0" borderId="18" xfId="0" applyNumberFormat="1" applyFont="1" applyBorder="1" applyAlignment="1" applyProtection="1">
      <alignment vertical="center"/>
      <protection/>
    </xf>
    <xf numFmtId="37" fontId="15" fillId="0" borderId="0" xfId="0" applyNumberFormat="1" applyFont="1" applyBorder="1" applyAlignment="1" applyProtection="1">
      <alignment vertical="center"/>
      <protection/>
    </xf>
    <xf numFmtId="37" fontId="15" fillId="0" borderId="12" xfId="0" applyNumberFormat="1" applyFont="1" applyBorder="1" applyAlignment="1" applyProtection="1">
      <alignment vertical="center"/>
      <protection/>
    </xf>
    <xf numFmtId="37" fontId="15" fillId="0" borderId="12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 quotePrefix="1">
      <alignment horizontal="left"/>
      <protection/>
    </xf>
    <xf numFmtId="0" fontId="15" fillId="0" borderId="0" xfId="0" applyFont="1" applyBorder="1" applyAlignment="1">
      <alignment vertical="center"/>
    </xf>
    <xf numFmtId="37" fontId="9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37" fontId="15" fillId="0" borderId="17" xfId="0" applyNumberFormat="1" applyFont="1" applyBorder="1" applyAlignment="1" applyProtection="1">
      <alignment vertical="center"/>
      <protection/>
    </xf>
    <xf numFmtId="37" fontId="15" fillId="0" borderId="17" xfId="0" applyNumberFormat="1" applyFont="1" applyBorder="1" applyAlignment="1" applyProtection="1">
      <alignment horizontal="right" vertical="center"/>
      <protection/>
    </xf>
    <xf numFmtId="37" fontId="15" fillId="0" borderId="19" xfId="0" applyNumberFormat="1" applyFont="1" applyBorder="1" applyAlignment="1" applyProtection="1">
      <alignment vertical="center"/>
      <protection/>
    </xf>
    <xf numFmtId="37" fontId="15" fillId="0" borderId="20" xfId="0" applyNumberFormat="1" applyFont="1" applyBorder="1" applyAlignment="1" applyProtection="1">
      <alignment vertical="center"/>
      <protection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 applyProtection="1">
      <alignment horizontal="center" vertical="center"/>
      <protection/>
    </xf>
    <xf numFmtId="39" fontId="14" fillId="33" borderId="0" xfId="0" applyNumberFormat="1" applyFont="1" applyFill="1" applyAlignment="1" applyProtection="1">
      <alignment vertical="center"/>
      <protection/>
    </xf>
    <xf numFmtId="37" fontId="14" fillId="33" borderId="0" xfId="0" applyNumberFormat="1" applyFont="1" applyFill="1" applyAlignment="1" applyProtection="1">
      <alignment vertical="center"/>
      <protection/>
    </xf>
    <xf numFmtId="37" fontId="5" fillId="33" borderId="0" xfId="0" applyNumberFormat="1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center" vertical="center"/>
      <protection/>
    </xf>
    <xf numFmtId="39" fontId="14" fillId="33" borderId="0" xfId="0" applyNumberFormat="1" applyFont="1" applyFill="1" applyBorder="1" applyAlignment="1" applyProtection="1">
      <alignment vertical="center"/>
      <protection/>
    </xf>
    <xf numFmtId="37" fontId="14" fillId="33" borderId="0" xfId="0" applyNumberFormat="1" applyFont="1" applyFill="1" applyBorder="1" applyAlignment="1" applyProtection="1">
      <alignment vertical="center"/>
      <protection/>
    </xf>
    <xf numFmtId="37" fontId="5" fillId="33" borderId="0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 horizontal="center" vertical="center"/>
    </xf>
    <xf numFmtId="0" fontId="9" fillId="0" borderId="12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38" fontId="8" fillId="0" borderId="0" xfId="49" applyFont="1" applyAlignment="1">
      <alignment/>
    </xf>
    <xf numFmtId="0" fontId="8" fillId="34" borderId="0" xfId="0" applyFont="1" applyFill="1" applyAlignment="1">
      <alignment/>
    </xf>
    <xf numFmtId="38" fontId="8" fillId="34" borderId="0" xfId="49" applyFont="1" applyFill="1" applyAlignment="1">
      <alignment/>
    </xf>
    <xf numFmtId="2" fontId="8" fillId="34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vertical="center"/>
      <protection/>
    </xf>
    <xf numFmtId="37" fontId="15" fillId="0" borderId="14" xfId="0" applyNumberFormat="1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39" fontId="14" fillId="0" borderId="0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7" fontId="15" fillId="0" borderId="12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 vertical="center"/>
    </xf>
    <xf numFmtId="37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37" fontId="9" fillId="0" borderId="12" xfId="0" applyNumberFormat="1" applyFont="1" applyFill="1" applyBorder="1" applyAlignment="1" applyProtection="1">
      <alignment vertical="center"/>
      <protection/>
    </xf>
    <xf numFmtId="37" fontId="15" fillId="0" borderId="18" xfId="0" applyNumberFormat="1" applyFont="1" applyFill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37" fontId="1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37" fontId="5" fillId="0" borderId="0" xfId="0" applyNumberFormat="1" applyFont="1" applyFill="1" applyAlignment="1" applyProtection="1">
      <alignment vertical="center"/>
      <protection/>
    </xf>
    <xf numFmtId="0" fontId="6" fillId="0" borderId="10" xfId="0" applyFont="1" applyFill="1" applyBorder="1" applyAlignment="1">
      <alignment vertical="center"/>
    </xf>
    <xf numFmtId="39" fontId="14" fillId="0" borderId="10" xfId="0" applyNumberFormat="1" applyFont="1" applyFill="1" applyBorder="1" applyAlignment="1" applyProtection="1">
      <alignment vertical="center"/>
      <protection/>
    </xf>
    <xf numFmtId="37" fontId="14" fillId="0" borderId="10" xfId="0" applyNumberFormat="1" applyFont="1" applyFill="1" applyBorder="1" applyAlignment="1" applyProtection="1">
      <alignment vertical="center"/>
      <protection/>
    </xf>
    <xf numFmtId="37" fontId="5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39" fontId="14" fillId="0" borderId="0" xfId="0" applyNumberFormat="1" applyFont="1" applyFill="1" applyAlignment="1" applyProtection="1">
      <alignment vertical="center"/>
      <protection/>
    </xf>
    <xf numFmtId="37" fontId="14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37" fontId="15" fillId="0" borderId="10" xfId="0" applyNumberFormat="1" applyFont="1" applyFill="1" applyBorder="1" applyAlignment="1" applyProtection="1">
      <alignment vertical="center"/>
      <protection/>
    </xf>
    <xf numFmtId="37" fontId="15" fillId="0" borderId="21" xfId="0" applyNumberFormat="1" applyFont="1" applyFill="1" applyBorder="1" applyAlignment="1" applyProtection="1">
      <alignment vertical="center"/>
      <protection/>
    </xf>
    <xf numFmtId="37" fontId="15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vertical="center"/>
    </xf>
    <xf numFmtId="0" fontId="9" fillId="0" borderId="18" xfId="0" applyFont="1" applyFill="1" applyBorder="1" applyAlignment="1" applyProtection="1">
      <alignment vertical="center"/>
      <protection/>
    </xf>
    <xf numFmtId="37" fontId="15" fillId="0" borderId="13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37" fontId="6" fillId="0" borderId="12" xfId="0" applyNumberFormat="1" applyFont="1" applyFill="1" applyBorder="1" applyAlignment="1" applyProtection="1">
      <alignment vertical="center"/>
      <protection/>
    </xf>
    <xf numFmtId="37" fontId="6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/>
      <protection/>
    </xf>
    <xf numFmtId="38" fontId="4" fillId="0" borderId="0" xfId="49" applyFont="1" applyFill="1" applyAlignment="1">
      <alignment horizontal="right"/>
    </xf>
    <xf numFmtId="0" fontId="9" fillId="0" borderId="10" xfId="0" applyFont="1" applyFill="1" applyBorder="1" applyAlignment="1">
      <alignment vertical="center"/>
    </xf>
    <xf numFmtId="37" fontId="15" fillId="0" borderId="11" xfId="0" applyNumberFormat="1" applyFont="1" applyFill="1" applyBorder="1" applyAlignment="1" applyProtection="1">
      <alignment vertical="center"/>
      <protection/>
    </xf>
    <xf numFmtId="37" fontId="15" fillId="0" borderId="12" xfId="0" applyNumberFormat="1" applyFont="1" applyFill="1" applyBorder="1" applyAlignment="1">
      <alignment vertical="center"/>
    </xf>
    <xf numFmtId="0" fontId="9" fillId="0" borderId="14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left" vertical="center"/>
      <protection/>
    </xf>
    <xf numFmtId="37" fontId="15" fillId="0" borderId="11" xfId="0" applyNumberFormat="1" applyFont="1" applyFill="1" applyBorder="1" applyAlignment="1">
      <alignment vertical="center"/>
    </xf>
    <xf numFmtId="37" fontId="15" fillId="0" borderId="13" xfId="0" applyNumberFormat="1" applyFont="1" applyFill="1" applyBorder="1" applyAlignment="1">
      <alignment vertical="center"/>
    </xf>
    <xf numFmtId="0" fontId="9" fillId="0" borderId="21" xfId="0" applyFont="1" applyFill="1" applyBorder="1" applyAlignment="1" applyProtection="1">
      <alignment horizontal="left" vertical="center"/>
      <protection/>
    </xf>
    <xf numFmtId="37" fontId="15" fillId="0" borderId="14" xfId="0" applyNumberFormat="1" applyFont="1" applyFill="1" applyBorder="1" applyAlignment="1">
      <alignment vertical="center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342900"/>
          <a:ext cx="83820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0</xdr:rowOff>
    </xdr:from>
    <xdr:to>
      <xdr:col>2</xdr:col>
      <xdr:colOff>0</xdr:colOff>
      <xdr:row>114</xdr:row>
      <xdr:rowOff>0</xdr:rowOff>
    </xdr:to>
    <xdr:sp>
      <xdr:nvSpPr>
        <xdr:cNvPr id="2" name="Line 2"/>
        <xdr:cNvSpPr>
          <a:spLocks/>
        </xdr:cNvSpPr>
      </xdr:nvSpPr>
      <xdr:spPr>
        <a:xfrm>
          <a:off x="609600" y="10287000"/>
          <a:ext cx="83820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M34"/>
  <sheetViews>
    <sheetView tabSelected="1" view="pageBreakPreview" zoomScale="115" zoomScaleNormal="40" zoomScaleSheetLayoutView="115" zoomScalePageLayoutView="0" workbookViewId="0" topLeftCell="A1">
      <selection activeCell="D23" sqref="D23"/>
    </sheetView>
  </sheetViews>
  <sheetFormatPr defaultColWidth="10.66015625" defaultRowHeight="18"/>
  <cols>
    <col min="1" max="1" width="5.08203125" style="1" customWidth="1"/>
    <col min="2" max="2" width="6.58203125" style="1" customWidth="1"/>
    <col min="3" max="3" width="6.83203125" style="1" hidden="1" customWidth="1"/>
    <col min="4" max="7" width="6.58203125" style="1" customWidth="1"/>
    <col min="8" max="11" width="6.58203125" style="1" hidden="1" customWidth="1"/>
    <col min="12" max="12" width="6.58203125" style="1" customWidth="1"/>
    <col min="13" max="16" width="6.58203125" style="1" hidden="1" customWidth="1"/>
    <col min="17" max="17" width="6.58203125" style="1" customWidth="1"/>
    <col min="18" max="23" width="6.58203125" style="1" hidden="1" customWidth="1"/>
    <col min="24" max="28" width="6.58203125" style="1" customWidth="1"/>
    <col min="29" max="33" width="6.58203125" style="88" customWidth="1"/>
    <col min="34" max="36" width="4.75" style="1" hidden="1" customWidth="1"/>
    <col min="37" max="37" width="8.08203125" style="1" hidden="1" customWidth="1"/>
    <col min="38" max="38" width="2.83203125" style="1" hidden="1" customWidth="1"/>
    <col min="39" max="39" width="9" style="1" hidden="1" customWidth="1"/>
    <col min="40" max="40" width="5" style="1" hidden="1" customWidth="1"/>
    <col min="41" max="41" width="10.58203125" style="1" hidden="1" customWidth="1"/>
    <col min="42" max="42" width="5.58203125" style="1" hidden="1" customWidth="1"/>
    <col min="43" max="43" width="10.58203125" style="1" hidden="1" customWidth="1"/>
    <col min="44" max="44" width="5.58203125" style="1" hidden="1" customWidth="1"/>
    <col min="45" max="45" width="10.58203125" style="1" hidden="1" customWidth="1"/>
    <col min="46" max="46" width="5.58203125" style="1" hidden="1" customWidth="1"/>
    <col min="47" max="47" width="10.58203125" style="1" hidden="1" customWidth="1"/>
    <col min="48" max="48" width="5.58203125" style="1" hidden="1" customWidth="1"/>
    <col min="49" max="49" width="10.58203125" style="1" hidden="1" customWidth="1"/>
    <col min="50" max="50" width="5.58203125" style="1" hidden="1" customWidth="1"/>
    <col min="51" max="51" width="10.58203125" style="1" hidden="1" customWidth="1"/>
    <col min="52" max="52" width="5.58203125" style="1" hidden="1" customWidth="1"/>
    <col min="53" max="53" width="10.58203125" style="1" hidden="1" customWidth="1"/>
    <col min="54" max="54" width="5.58203125" style="1" hidden="1" customWidth="1"/>
    <col min="55" max="55" width="10.58203125" style="1" hidden="1" customWidth="1"/>
    <col min="56" max="56" width="5.58203125" style="1" hidden="1" customWidth="1"/>
    <col min="57" max="57" width="10.58203125" style="1" hidden="1" customWidth="1"/>
    <col min="58" max="58" width="5.58203125" style="1" hidden="1" customWidth="1"/>
    <col min="59" max="59" width="9.83203125" style="1" hidden="1" customWidth="1"/>
    <col min="60" max="60" width="5" style="1" hidden="1" customWidth="1"/>
    <col min="61" max="61" width="7.75" style="1" hidden="1" customWidth="1"/>
    <col min="62" max="62" width="5" style="1" hidden="1" customWidth="1"/>
    <col min="63" max="63" width="6.33203125" style="1" hidden="1" customWidth="1"/>
    <col min="64" max="64" width="5.5" style="1" hidden="1" customWidth="1"/>
    <col min="65" max="65" width="8.25" style="1" hidden="1" customWidth="1"/>
    <col min="66" max="66" width="5.58203125" style="1" hidden="1" customWidth="1"/>
    <col min="67" max="67" width="7.75" style="1" hidden="1" customWidth="1"/>
    <col min="68" max="68" width="5.58203125" style="1" hidden="1" customWidth="1"/>
    <col min="69" max="69" width="7.25" style="1" hidden="1" customWidth="1"/>
    <col min="70" max="71" width="4.33203125" style="1" hidden="1" customWidth="1"/>
    <col min="72" max="79" width="7.75" style="1" hidden="1" customWidth="1"/>
    <col min="80" max="80" width="6.75" style="1" hidden="1" customWidth="1"/>
    <col min="81" max="81" width="8.5" style="88" hidden="1" customWidth="1"/>
    <col min="82" max="82" width="5.83203125" style="1" hidden="1" customWidth="1"/>
    <col min="83" max="85" width="8.5" style="1" hidden="1" customWidth="1"/>
    <col min="86" max="86" width="7.33203125" style="1" hidden="1" customWidth="1"/>
    <col min="87" max="87" width="7.5" style="1" hidden="1" customWidth="1"/>
    <col min="88" max="88" width="7.33203125" style="1" hidden="1" customWidth="1"/>
    <col min="89" max="89" width="8.25" style="1" hidden="1" customWidth="1"/>
    <col min="90" max="91" width="0" style="1" hidden="1" customWidth="1"/>
    <col min="92" max="16384" width="10.58203125" style="1" customWidth="1"/>
  </cols>
  <sheetData>
    <row r="2" ht="19.5" customHeight="1">
      <c r="A2" s="10" t="s">
        <v>66</v>
      </c>
    </row>
    <row r="3" ht="15.75" customHeight="1">
      <c r="A3" s="7" t="s">
        <v>67</v>
      </c>
    </row>
    <row r="4" spans="1:90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  <c r="Q4" s="2"/>
      <c r="R4" s="19"/>
      <c r="S4" s="2"/>
      <c r="T4" s="2"/>
      <c r="U4" s="3"/>
      <c r="V4" s="2" t="s">
        <v>68</v>
      </c>
      <c r="W4" s="8"/>
      <c r="X4" s="8"/>
      <c r="Y4" s="8"/>
      <c r="Z4" s="8"/>
      <c r="AA4" s="8"/>
      <c r="AB4" s="8"/>
      <c r="AC4" s="89" t="s">
        <v>38</v>
      </c>
      <c r="AD4" s="136"/>
      <c r="AE4" s="136"/>
      <c r="AF4" s="136"/>
      <c r="AG4" s="136"/>
      <c r="AH4" s="4" t="s">
        <v>21</v>
      </c>
      <c r="AI4" s="4"/>
      <c r="AJ4" s="4" t="s">
        <v>39</v>
      </c>
      <c r="AK4" s="4"/>
      <c r="AL4" s="4" t="s">
        <v>40</v>
      </c>
      <c r="AM4" s="4" t="s">
        <v>41</v>
      </c>
      <c r="AO4" s="4" t="s">
        <v>42</v>
      </c>
      <c r="AQ4" s="1" t="s">
        <v>70</v>
      </c>
      <c r="AS4" s="4" t="s">
        <v>44</v>
      </c>
      <c r="AT4" s="4"/>
      <c r="AU4" s="4" t="s">
        <v>45</v>
      </c>
      <c r="AV4" s="4"/>
      <c r="AW4" s="4" t="s">
        <v>46</v>
      </c>
      <c r="AX4" s="4"/>
      <c r="AY4" s="4" t="s">
        <v>47</v>
      </c>
      <c r="AZ4" s="4"/>
      <c r="BA4" s="4" t="s">
        <v>48</v>
      </c>
      <c r="BB4" s="4"/>
      <c r="BC4" s="4" t="s">
        <v>49</v>
      </c>
      <c r="BE4" s="1" t="s">
        <v>71</v>
      </c>
      <c r="BG4" s="1" t="s">
        <v>72</v>
      </c>
      <c r="BI4" s="1" t="s">
        <v>73</v>
      </c>
      <c r="BK4" s="1" t="s">
        <v>74</v>
      </c>
      <c r="BM4" s="1" t="s">
        <v>75</v>
      </c>
      <c r="BO4" s="1" t="s">
        <v>58</v>
      </c>
      <c r="BQ4" s="1" t="s">
        <v>59</v>
      </c>
      <c r="BT4" s="1" t="s">
        <v>61</v>
      </c>
      <c r="BX4" s="1" t="s">
        <v>89</v>
      </c>
      <c r="BZ4" s="1" t="s">
        <v>109</v>
      </c>
      <c r="CB4" s="1" t="s">
        <v>122</v>
      </c>
      <c r="CD4" s="85" t="s">
        <v>124</v>
      </c>
      <c r="CE4" s="85"/>
      <c r="CF4" s="1" t="s">
        <v>128</v>
      </c>
      <c r="CG4" s="88"/>
      <c r="CH4" s="1" t="s">
        <v>133</v>
      </c>
      <c r="CI4" s="88"/>
      <c r="CJ4" s="1" t="s">
        <v>138</v>
      </c>
      <c r="CK4" s="88"/>
      <c r="CL4" s="1" t="s">
        <v>140</v>
      </c>
    </row>
    <row r="5" spans="1:91" ht="21" customHeight="1">
      <c r="A5" s="23" t="s">
        <v>18</v>
      </c>
      <c r="B5" s="24"/>
      <c r="C5" s="23" t="s">
        <v>19</v>
      </c>
      <c r="D5" s="23" t="s">
        <v>127</v>
      </c>
      <c r="E5" s="23" t="s">
        <v>21</v>
      </c>
      <c r="F5" s="23" t="s">
        <v>39</v>
      </c>
      <c r="G5" s="23" t="s">
        <v>40</v>
      </c>
      <c r="H5" s="23" t="s">
        <v>41</v>
      </c>
      <c r="I5" s="23" t="s">
        <v>42</v>
      </c>
      <c r="J5" s="23" t="s">
        <v>43</v>
      </c>
      <c r="K5" s="23" t="s">
        <v>44</v>
      </c>
      <c r="L5" s="23" t="s">
        <v>69</v>
      </c>
      <c r="M5" s="23" t="s">
        <v>46</v>
      </c>
      <c r="N5" s="23" t="s">
        <v>47</v>
      </c>
      <c r="O5" s="23" t="s">
        <v>48</v>
      </c>
      <c r="P5" s="23" t="s">
        <v>49</v>
      </c>
      <c r="Q5" s="25" t="s">
        <v>76</v>
      </c>
      <c r="R5" s="12"/>
      <c r="S5" s="23" t="s">
        <v>77</v>
      </c>
      <c r="T5" s="23" t="s">
        <v>78</v>
      </c>
      <c r="U5" s="23" t="s">
        <v>79</v>
      </c>
      <c r="V5" s="25" t="s">
        <v>80</v>
      </c>
      <c r="W5" s="25" t="s">
        <v>81</v>
      </c>
      <c r="X5" s="25" t="s">
        <v>82</v>
      </c>
      <c r="Y5" s="25" t="s">
        <v>83</v>
      </c>
      <c r="Z5" s="25" t="s">
        <v>88</v>
      </c>
      <c r="AA5" s="25" t="s">
        <v>111</v>
      </c>
      <c r="AB5" s="25" t="s">
        <v>121</v>
      </c>
      <c r="AC5" s="90" t="s">
        <v>123</v>
      </c>
      <c r="AD5" s="90" t="s">
        <v>129</v>
      </c>
      <c r="AE5" s="90" t="s">
        <v>133</v>
      </c>
      <c r="AF5" s="90" t="s">
        <v>138</v>
      </c>
      <c r="AG5" s="90" t="s">
        <v>140</v>
      </c>
      <c r="BT5" s="1" t="s">
        <v>63</v>
      </c>
      <c r="BU5" s="1" t="s">
        <v>62</v>
      </c>
      <c r="BX5" s="1" t="s">
        <v>63</v>
      </c>
      <c r="BY5" s="1" t="s">
        <v>62</v>
      </c>
      <c r="BZ5" s="1" t="s">
        <v>63</v>
      </c>
      <c r="CA5" s="1" t="s">
        <v>62</v>
      </c>
      <c r="CB5" s="1" t="s">
        <v>63</v>
      </c>
      <c r="CC5" s="88" t="s">
        <v>62</v>
      </c>
      <c r="CD5" s="85" t="s">
        <v>63</v>
      </c>
      <c r="CE5" s="85" t="s">
        <v>62</v>
      </c>
      <c r="CF5" s="1" t="s">
        <v>63</v>
      </c>
      <c r="CG5" s="88" t="s">
        <v>62</v>
      </c>
      <c r="CH5" s="1" t="s">
        <v>63</v>
      </c>
      <c r="CI5" s="88" t="s">
        <v>62</v>
      </c>
      <c r="CJ5" s="1" t="s">
        <v>63</v>
      </c>
      <c r="CK5" s="88" t="s">
        <v>62</v>
      </c>
      <c r="CL5" s="1" t="s">
        <v>63</v>
      </c>
      <c r="CM5" s="1" t="s">
        <v>62</v>
      </c>
    </row>
    <row r="6" spans="1:91" ht="18" customHeight="1">
      <c r="A6" s="155" t="s">
        <v>23</v>
      </c>
      <c r="B6" s="11" t="s">
        <v>84</v>
      </c>
      <c r="C6" s="13">
        <v>3417</v>
      </c>
      <c r="D6" s="20">
        <v>5860</v>
      </c>
      <c r="E6" s="20">
        <v>12311</v>
      </c>
      <c r="F6" s="20">
        <v>16721</v>
      </c>
      <c r="G6" s="20">
        <v>17356</v>
      </c>
      <c r="H6" s="20">
        <f>AM6/AN6</f>
        <v>17671.929824561405</v>
      </c>
      <c r="I6" s="20">
        <f>AO6/AP6</f>
        <v>17058.892128279884</v>
      </c>
      <c r="J6" s="20">
        <f>AQ6/AR6</f>
        <v>19445.705521472395</v>
      </c>
      <c r="K6" s="20">
        <f>AS6/AT6</f>
        <v>19506.78466076696</v>
      </c>
      <c r="L6" s="20">
        <f>AU6/AV6</f>
        <v>20686.93009118541</v>
      </c>
      <c r="M6" s="20">
        <f>AW6/AX6</f>
        <v>20975.44378698225</v>
      </c>
      <c r="N6" s="20">
        <f>AY6/AZ6</f>
        <v>22837.23076923077</v>
      </c>
      <c r="O6" s="20">
        <f>BA6/BB6</f>
        <v>22998.76160990712</v>
      </c>
      <c r="P6" s="20">
        <f>BC6/BD6</f>
        <v>22907.32484076433</v>
      </c>
      <c r="Q6" s="20">
        <f>BE6/BF6</f>
        <v>22936.482084690553</v>
      </c>
      <c r="R6" s="22"/>
      <c r="S6" s="20">
        <f>BG6/BH6</f>
        <v>23030.666666666668</v>
      </c>
      <c r="T6" s="13">
        <f>BI6/BJ6</f>
        <v>23721.192052980132</v>
      </c>
      <c r="U6" s="13">
        <f>BK6/BL6</f>
        <v>25197.36842105263</v>
      </c>
      <c r="V6" s="14">
        <f>BM6/BN6</f>
        <v>22776.82119205298</v>
      </c>
      <c r="W6" s="14">
        <f>BO6/BP6</f>
        <v>22004.01337792642</v>
      </c>
      <c r="X6" s="14">
        <f>BQ6/BR6</f>
        <v>21283.892617449663</v>
      </c>
      <c r="Y6" s="14">
        <f>BT6/BU6</f>
        <v>20674.48979591837</v>
      </c>
      <c r="Z6" s="14">
        <f>BX6/BY6</f>
        <v>21690.84745762712</v>
      </c>
      <c r="AA6" s="14">
        <f>+BZ6/CA6</f>
        <v>20610.77441077441</v>
      </c>
      <c r="AB6" s="14">
        <f>+CB6/CC6</f>
        <v>19607.79661016949</v>
      </c>
      <c r="AC6" s="134">
        <f>+CD6/CE6</f>
        <v>19386.986301369863</v>
      </c>
      <c r="AD6" s="134">
        <f>+CF6/CG6</f>
        <v>20297.945205479453</v>
      </c>
      <c r="AE6" s="134">
        <f>+CH6/CI6</f>
        <v>20335.51724137931</v>
      </c>
      <c r="AF6" s="134">
        <f>CJ6/CK6</f>
        <v>21214.8275862069</v>
      </c>
      <c r="AG6" s="134">
        <f>CL6/CM6</f>
        <v>22881.881533101045</v>
      </c>
      <c r="AM6" s="5">
        <v>60438</v>
      </c>
      <c r="AN6" s="6">
        <v>3.42</v>
      </c>
      <c r="AO6" s="5">
        <v>58512</v>
      </c>
      <c r="AP6" s="6">
        <v>3.43</v>
      </c>
      <c r="AQ6" s="1">
        <v>63393</v>
      </c>
      <c r="AR6" s="1">
        <v>3.26</v>
      </c>
      <c r="AS6" s="1">
        <v>66128</v>
      </c>
      <c r="AT6" s="1">
        <v>3.39</v>
      </c>
      <c r="AU6" s="1">
        <v>68060</v>
      </c>
      <c r="AV6" s="1">
        <v>3.29</v>
      </c>
      <c r="AW6" s="1">
        <v>70897</v>
      </c>
      <c r="AX6" s="1">
        <v>3.38</v>
      </c>
      <c r="AY6" s="1">
        <v>74221</v>
      </c>
      <c r="AZ6" s="1">
        <v>3.25</v>
      </c>
      <c r="BA6" s="1">
        <v>74286</v>
      </c>
      <c r="BB6" s="1">
        <v>3.23</v>
      </c>
      <c r="BC6" s="1">
        <v>71929</v>
      </c>
      <c r="BD6" s="1">
        <v>3.14</v>
      </c>
      <c r="BE6" s="1">
        <v>70415</v>
      </c>
      <c r="BF6" s="1">
        <v>3.07</v>
      </c>
      <c r="BG6" s="1">
        <v>69092</v>
      </c>
      <c r="BH6" s="9">
        <v>3</v>
      </c>
      <c r="BI6" s="1">
        <v>71638</v>
      </c>
      <c r="BJ6" s="1">
        <v>3.02</v>
      </c>
      <c r="BK6" s="1">
        <v>76600</v>
      </c>
      <c r="BL6" s="1">
        <v>3.04</v>
      </c>
      <c r="BM6" s="1">
        <v>68786</v>
      </c>
      <c r="BN6" s="1">
        <v>3.02</v>
      </c>
      <c r="BO6" s="1">
        <v>65792</v>
      </c>
      <c r="BP6" s="1">
        <v>2.99</v>
      </c>
      <c r="BQ6" s="1">
        <v>63426</v>
      </c>
      <c r="BR6" s="1">
        <v>2.98</v>
      </c>
      <c r="BT6" s="1">
        <v>60783</v>
      </c>
      <c r="BU6" s="1">
        <v>2.94</v>
      </c>
      <c r="BX6" s="27">
        <v>63988</v>
      </c>
      <c r="BY6" s="26">
        <v>2.95</v>
      </c>
      <c r="BZ6" s="27">
        <v>61214</v>
      </c>
      <c r="CA6" s="26">
        <v>2.97</v>
      </c>
      <c r="CB6" s="84">
        <v>57843</v>
      </c>
      <c r="CC6" s="88">
        <v>2.95</v>
      </c>
      <c r="CD6" s="86">
        <v>56610</v>
      </c>
      <c r="CE6" s="85">
        <v>2.92</v>
      </c>
      <c r="CF6" s="137">
        <v>59270</v>
      </c>
      <c r="CG6" s="88">
        <v>2.92</v>
      </c>
      <c r="CH6" s="137">
        <v>58973</v>
      </c>
      <c r="CI6" s="88">
        <v>2.9</v>
      </c>
      <c r="CJ6" s="84">
        <v>61523</v>
      </c>
      <c r="CK6" s="1">
        <v>2.9</v>
      </c>
      <c r="CL6" s="1">
        <v>65671</v>
      </c>
      <c r="CM6" s="1">
        <v>2.87</v>
      </c>
    </row>
    <row r="7" spans="1:88" ht="18" customHeight="1">
      <c r="A7" s="156"/>
      <c r="B7" s="15" t="s">
        <v>50</v>
      </c>
      <c r="C7" s="16">
        <v>64</v>
      </c>
      <c r="D7" s="21">
        <v>69</v>
      </c>
      <c r="E7" s="21">
        <v>82</v>
      </c>
      <c r="F7" s="21">
        <v>84</v>
      </c>
      <c r="G7" s="21">
        <v>78</v>
      </c>
      <c r="H7" s="21">
        <f aca="true" t="shared" si="0" ref="H7:P7">H6/H12*100</f>
        <v>80.13151103815721</v>
      </c>
      <c r="I7" s="21">
        <f t="shared" si="0"/>
        <v>77.21061501707722</v>
      </c>
      <c r="J7" s="21">
        <f t="shared" si="0"/>
        <v>82.21335837145972</v>
      </c>
      <c r="K7" s="21">
        <f t="shared" si="0"/>
        <v>82.20773009645796</v>
      </c>
      <c r="L7" s="21">
        <f t="shared" si="0"/>
        <v>79.15633517984057</v>
      </c>
      <c r="M7" s="21">
        <f t="shared" si="0"/>
        <v>74.16689951472324</v>
      </c>
      <c r="N7" s="21">
        <f t="shared" si="0"/>
        <v>83.42627137384135</v>
      </c>
      <c r="O7" s="21">
        <f t="shared" si="0"/>
        <v>84.77563079028323</v>
      </c>
      <c r="P7" s="21">
        <f t="shared" si="0"/>
        <v>85.60083589706517</v>
      </c>
      <c r="Q7" s="21">
        <f>Q6/Q12*100</f>
        <v>89.32831750021829</v>
      </c>
      <c r="R7" s="22"/>
      <c r="S7" s="21">
        <f>S6/S12*100</f>
        <v>88.27869928057555</v>
      </c>
      <c r="T7" s="16">
        <f aca="true" t="shared" si="1" ref="T7:AA7">T6/T12*100</f>
        <v>93.29397903466479</v>
      </c>
      <c r="U7" s="16">
        <f t="shared" si="1"/>
        <v>90.63408792837998</v>
      </c>
      <c r="V7" s="17">
        <f t="shared" si="1"/>
        <v>90.66895875899664</v>
      </c>
      <c r="W7" s="17">
        <f t="shared" si="1"/>
        <v>92.61385537873208</v>
      </c>
      <c r="X7" s="17">
        <f t="shared" si="1"/>
        <v>89.81617968269694</v>
      </c>
      <c r="Y7" s="17">
        <f t="shared" si="1"/>
        <v>85.40264747317308</v>
      </c>
      <c r="Z7" s="17">
        <f>Z6/Z12*100</f>
        <v>88.9538064922867</v>
      </c>
      <c r="AA7" s="17">
        <f t="shared" si="1"/>
        <v>84.10593082319444</v>
      </c>
      <c r="AB7" s="17">
        <f>AB6/AB12*100</f>
        <v>82.88464201347912</v>
      </c>
      <c r="AC7" s="135">
        <f>AC6/AC12*100</f>
        <v>79.99092538935768</v>
      </c>
      <c r="AD7" s="135">
        <f>AD6/AD12*100</f>
        <v>83.34733417258452</v>
      </c>
      <c r="AE7" s="135">
        <f>AE6/AE12*100</f>
        <v>82.99990418526993</v>
      </c>
      <c r="AF7" s="135">
        <f>AF6/AF12*100</f>
        <v>86.4599571837424</v>
      </c>
      <c r="AG7" s="135">
        <f>AG6/AG12*100</f>
        <v>90.85704313422552</v>
      </c>
      <c r="AM7" s="5"/>
      <c r="AO7" s="5"/>
      <c r="BX7" s="27"/>
      <c r="BY7" s="26"/>
      <c r="BZ7" s="27"/>
      <c r="CA7" s="26"/>
      <c r="CB7" s="84"/>
      <c r="CD7" s="86"/>
      <c r="CE7" s="85"/>
      <c r="CF7" s="84"/>
      <c r="CG7" s="88"/>
      <c r="CH7" s="84"/>
      <c r="CI7" s="88"/>
      <c r="CJ7" s="84"/>
    </row>
    <row r="8" spans="1:91" ht="18" customHeight="1">
      <c r="A8" s="157" t="s">
        <v>29</v>
      </c>
      <c r="B8" s="11" t="s">
        <v>85</v>
      </c>
      <c r="C8" s="13">
        <v>3459</v>
      </c>
      <c r="D8" s="20">
        <v>6223</v>
      </c>
      <c r="E8" s="20">
        <v>12551</v>
      </c>
      <c r="F8" s="20">
        <v>18950</v>
      </c>
      <c r="G8" s="20">
        <v>18451</v>
      </c>
      <c r="H8" s="20">
        <f>AM8/AN8</f>
        <v>18725.414364640885</v>
      </c>
      <c r="I8" s="20">
        <f>AO8/AP8</f>
        <v>18653.116531165313</v>
      </c>
      <c r="J8" s="20">
        <f>AQ8/AR8</f>
        <v>20117.95580110497</v>
      </c>
      <c r="K8" s="20">
        <f>AS8/AT8</f>
        <v>19720.49861495845</v>
      </c>
      <c r="L8" s="20">
        <f>AU8/AV8</f>
        <v>21750</v>
      </c>
      <c r="M8" s="20">
        <f>AW8/AX8</f>
        <v>24891.573033707864</v>
      </c>
      <c r="N8" s="20">
        <f>AY8/AZ8</f>
        <v>22832.320441988948</v>
      </c>
      <c r="O8" s="20">
        <f>BA8/BB8</f>
        <v>24620.172910662823</v>
      </c>
      <c r="P8" s="20">
        <f>BC8/BD8</f>
        <v>23257.223796033995</v>
      </c>
      <c r="Q8" s="20">
        <f>BE8/BF8</f>
        <v>22668.94586894587</v>
      </c>
      <c r="R8" s="22"/>
      <c r="S8" s="20">
        <f>BG8/BH8</f>
        <v>22696.83908045977</v>
      </c>
      <c r="T8" s="13">
        <f>BI8/BJ8</f>
        <v>21299.159663865546</v>
      </c>
      <c r="U8" s="13">
        <f>BK8/BL8</f>
        <v>24322.754491017964</v>
      </c>
      <c r="V8" s="14">
        <f>BM8/BN8</f>
        <v>22307.941176470587</v>
      </c>
      <c r="W8" s="14">
        <f>BO8/BP8</f>
        <v>20438.138138138136</v>
      </c>
      <c r="X8" s="14">
        <f>BQ8/BR8</f>
        <v>21190.746268656716</v>
      </c>
      <c r="Y8" s="14">
        <f>BT8/BU8</f>
        <v>20141.614906832296</v>
      </c>
      <c r="Z8" s="14">
        <f>BX8/BY8</f>
        <v>19880.909090909092</v>
      </c>
      <c r="AA8" s="14">
        <f>+BZ8/CA8</f>
        <v>20533.850931677018</v>
      </c>
      <c r="AB8" s="14">
        <f>+CB8/CC8</f>
        <v>17518.7134502924</v>
      </c>
      <c r="AC8" s="134">
        <f>+CD8/CE8</f>
        <v>17497.95918367347</v>
      </c>
      <c r="AD8" s="134">
        <f>+CF8/CG8</f>
        <v>17840.88235294118</v>
      </c>
      <c r="AE8" s="134">
        <f>+CH8/CI8</f>
        <v>17268.63905325444</v>
      </c>
      <c r="AF8" s="134">
        <f>CJ8/CK8</f>
        <v>17879.464285714286</v>
      </c>
      <c r="AG8" s="134">
        <f aca="true" t="shared" si="2" ref="AG8:AG26">CL8/CM8</f>
        <v>19010.5421686747</v>
      </c>
      <c r="AH8" s="5"/>
      <c r="AI8" s="5"/>
      <c r="AM8" s="5">
        <v>67786</v>
      </c>
      <c r="AN8" s="6">
        <v>3.62</v>
      </c>
      <c r="AO8" s="5">
        <v>68830</v>
      </c>
      <c r="AP8" s="6">
        <v>3.69</v>
      </c>
      <c r="AQ8" s="1">
        <v>72827</v>
      </c>
      <c r="AR8" s="1">
        <v>3.62</v>
      </c>
      <c r="AS8" s="1">
        <v>71191</v>
      </c>
      <c r="AT8" s="1">
        <v>3.61</v>
      </c>
      <c r="AU8" s="1">
        <v>78300</v>
      </c>
      <c r="AV8" s="1">
        <v>3.6</v>
      </c>
      <c r="AW8" s="1">
        <v>88614</v>
      </c>
      <c r="AX8" s="1">
        <v>3.56</v>
      </c>
      <c r="AY8" s="1">
        <v>82653</v>
      </c>
      <c r="AZ8" s="1">
        <v>3.62</v>
      </c>
      <c r="BA8" s="1">
        <v>85432</v>
      </c>
      <c r="BB8" s="1">
        <v>3.47</v>
      </c>
      <c r="BC8" s="1">
        <v>82098</v>
      </c>
      <c r="BD8" s="1">
        <v>3.53</v>
      </c>
      <c r="BE8" s="1">
        <v>79568</v>
      </c>
      <c r="BF8" s="1">
        <v>3.51</v>
      </c>
      <c r="BG8" s="1">
        <v>78985</v>
      </c>
      <c r="BH8" s="1">
        <v>3.48</v>
      </c>
      <c r="BI8" s="1">
        <v>76038</v>
      </c>
      <c r="BJ8" s="1">
        <v>3.57</v>
      </c>
      <c r="BK8" s="1">
        <v>81238</v>
      </c>
      <c r="BL8" s="1">
        <v>3.34</v>
      </c>
      <c r="BM8" s="1">
        <v>75847</v>
      </c>
      <c r="BN8" s="1">
        <v>3.4</v>
      </c>
      <c r="BO8" s="1">
        <v>68059</v>
      </c>
      <c r="BP8" s="1">
        <v>3.33</v>
      </c>
      <c r="BQ8" s="1">
        <v>70989</v>
      </c>
      <c r="BR8" s="1">
        <v>3.35</v>
      </c>
      <c r="BT8" s="1">
        <v>64856</v>
      </c>
      <c r="BU8" s="1">
        <v>3.22</v>
      </c>
      <c r="BX8" s="27">
        <v>65607</v>
      </c>
      <c r="BY8" s="26">
        <v>3.3</v>
      </c>
      <c r="BZ8" s="27">
        <v>66119</v>
      </c>
      <c r="CA8" s="26">
        <v>3.22</v>
      </c>
      <c r="CB8" s="84">
        <v>59914</v>
      </c>
      <c r="CC8" s="88">
        <v>3.42</v>
      </c>
      <c r="CD8" s="86">
        <v>60018</v>
      </c>
      <c r="CE8" s="85">
        <v>3.43</v>
      </c>
      <c r="CF8" s="137">
        <v>60659</v>
      </c>
      <c r="CG8" s="88">
        <v>3.4</v>
      </c>
      <c r="CH8" s="137">
        <v>58368</v>
      </c>
      <c r="CI8" s="88">
        <v>3.38</v>
      </c>
      <c r="CJ8" s="84">
        <v>60075</v>
      </c>
      <c r="CK8" s="1">
        <v>3.36</v>
      </c>
      <c r="CL8" s="1">
        <v>63115</v>
      </c>
      <c r="CM8" s="1">
        <v>3.32</v>
      </c>
    </row>
    <row r="9" spans="1:88" ht="18" customHeight="1">
      <c r="A9" s="156"/>
      <c r="B9" s="15" t="s">
        <v>86</v>
      </c>
      <c r="C9" s="16">
        <v>65</v>
      </c>
      <c r="D9" s="21">
        <v>73</v>
      </c>
      <c r="E9" s="21">
        <v>84</v>
      </c>
      <c r="F9" s="21">
        <v>95</v>
      </c>
      <c r="G9" s="21">
        <v>83</v>
      </c>
      <c r="H9" s="21">
        <f aca="true" t="shared" si="3" ref="H9:P9">H8/H12*100</f>
        <v>84.90842611704007</v>
      </c>
      <c r="I9" s="21">
        <f t="shared" si="3"/>
        <v>84.42626804403778</v>
      </c>
      <c r="J9" s="21">
        <f t="shared" si="3"/>
        <v>85.05552591810486</v>
      </c>
      <c r="K9" s="21">
        <f t="shared" si="3"/>
        <v>83.10838796342856</v>
      </c>
      <c r="L9" s="21">
        <f t="shared" si="3"/>
        <v>83.2240589866506</v>
      </c>
      <c r="M9" s="21">
        <f t="shared" si="3"/>
        <v>88.01390877365603</v>
      </c>
      <c r="N9" s="21">
        <f t="shared" si="3"/>
        <v>83.40833354691522</v>
      </c>
      <c r="O9" s="21">
        <f t="shared" si="3"/>
        <v>90.75230762721547</v>
      </c>
      <c r="P9" s="21">
        <f t="shared" si="3"/>
        <v>86.90834968397813</v>
      </c>
      <c r="Q9" s="21">
        <f>Q8/Q12*100</f>
        <v>88.28637218643368</v>
      </c>
      <c r="R9" s="22"/>
      <c r="S9" s="21">
        <f>S8/S12*100</f>
        <v>86.99910692135947</v>
      </c>
      <c r="T9" s="16">
        <f aca="true" t="shared" si="4" ref="T9:AA9">T8/T12*100</f>
        <v>83.76827567091047</v>
      </c>
      <c r="U9" s="16">
        <f t="shared" si="4"/>
        <v>87.48813099694435</v>
      </c>
      <c r="V9" s="17">
        <f t="shared" si="4"/>
        <v>88.80246200612268</v>
      </c>
      <c r="W9" s="17">
        <f t="shared" si="4"/>
        <v>86.02316028561012</v>
      </c>
      <c r="X9" s="17">
        <f t="shared" si="4"/>
        <v>89.42311017467304</v>
      </c>
      <c r="Y9" s="17">
        <f t="shared" si="4"/>
        <v>83.20143589556459</v>
      </c>
      <c r="Z9" s="17">
        <f>Z8/Z12*100</f>
        <v>81.53127920051007</v>
      </c>
      <c r="AA9" s="17">
        <f t="shared" si="4"/>
        <v>83.79203088509882</v>
      </c>
      <c r="AB9" s="17">
        <f aca="true" t="shared" si="5" ref="AB9:AG9">AB8/AB12*100</f>
        <v>74.05382265700969</v>
      </c>
      <c r="AC9" s="135">
        <f t="shared" si="5"/>
        <v>72.19677807418427</v>
      </c>
      <c r="AD9" s="135">
        <f t="shared" si="5"/>
        <v>73.25815339194726</v>
      </c>
      <c r="AE9" s="135">
        <f t="shared" si="5"/>
        <v>70.48236687649218</v>
      </c>
      <c r="AF9" s="135">
        <f t="shared" si="5"/>
        <v>72.86685269203737</v>
      </c>
      <c r="AG9" s="135">
        <f t="shared" si="5"/>
        <v>75.4851233420492</v>
      </c>
      <c r="AH9" s="5"/>
      <c r="AI9" s="5"/>
      <c r="AM9" s="5"/>
      <c r="AO9" s="5"/>
      <c r="BX9" s="27"/>
      <c r="BY9" s="26"/>
      <c r="BZ9" s="27"/>
      <c r="CA9" s="26"/>
      <c r="CB9" s="84"/>
      <c r="CD9" s="86"/>
      <c r="CE9" s="85"/>
      <c r="CF9" s="84"/>
      <c r="CG9" s="88"/>
      <c r="CH9" s="84"/>
      <c r="CI9" s="88"/>
      <c r="CJ9" s="84"/>
    </row>
    <row r="10" spans="1:91" ht="18" customHeight="1">
      <c r="A10" s="157" t="s">
        <v>30</v>
      </c>
      <c r="B10" s="11" t="s">
        <v>85</v>
      </c>
      <c r="C10" s="13">
        <v>4894</v>
      </c>
      <c r="D10" s="20">
        <v>8081</v>
      </c>
      <c r="E10" s="20">
        <v>14306</v>
      </c>
      <c r="F10" s="20">
        <v>19175</v>
      </c>
      <c r="G10" s="20">
        <v>21344</v>
      </c>
      <c r="H10" s="20">
        <f>AM10/AN10</f>
        <v>21164.420485175204</v>
      </c>
      <c r="I10" s="20">
        <f>AO10/AP10</f>
        <v>21312.228260869564</v>
      </c>
      <c r="J10" s="20">
        <f>AQ10/AR10</f>
        <v>23155.616438356166</v>
      </c>
      <c r="K10" s="20">
        <f>AS10/AT10</f>
        <v>22924.931506849316</v>
      </c>
      <c r="L10" s="20">
        <f>AU10/AV10</f>
        <v>25136.211699164345</v>
      </c>
      <c r="M10" s="20">
        <f>AW10/AX10</f>
        <v>27407.584269662922</v>
      </c>
      <c r="N10" s="20">
        <f>AY10/AZ10</f>
        <v>26319.209039548023</v>
      </c>
      <c r="O10" s="20">
        <f>BA10/BB10</f>
        <v>26222.159090909092</v>
      </c>
      <c r="P10" s="20">
        <f>BC10/BD10</f>
        <v>25876.589595375724</v>
      </c>
      <c r="Q10" s="20">
        <f>BE10/BF10</f>
        <v>25102.92397660819</v>
      </c>
      <c r="R10" s="22"/>
      <c r="S10" s="20">
        <f>BG10/BH10</f>
        <v>25400.598802395212</v>
      </c>
      <c r="T10" s="13">
        <f>BI10/BJ10</f>
        <v>24777.409638554218</v>
      </c>
      <c r="U10" s="13">
        <f>BK10/BL10</f>
        <v>27148.192771084337</v>
      </c>
      <c r="V10" s="14">
        <f>BM10/BN10</f>
        <v>24359.270516717326</v>
      </c>
      <c r="W10" s="14">
        <f>BO10/BP10</f>
        <v>23152.63157894737</v>
      </c>
      <c r="X10" s="14">
        <f>BQ10/BR10</f>
        <v>22885.625</v>
      </c>
      <c r="Y10" s="14">
        <f>BT10/BU10</f>
        <v>23167.50788643533</v>
      </c>
      <c r="Z10" s="14">
        <f>BX10/BY10</f>
        <v>23324.367088607592</v>
      </c>
      <c r="AA10" s="14">
        <f>+BZ10/CA10</f>
        <v>23429.74683544304</v>
      </c>
      <c r="AB10" s="14">
        <f>+CB10/CC10</f>
        <v>22928.434504792334</v>
      </c>
      <c r="AC10" s="134">
        <f>+CD10/CE10</f>
        <v>22891.290322580644</v>
      </c>
      <c r="AD10" s="134">
        <f>+CF10/CG10</f>
        <v>23165.37216828479</v>
      </c>
      <c r="AE10" s="134">
        <f>+CH10/CI10</f>
        <v>23113.96103896104</v>
      </c>
      <c r="AF10" s="134">
        <f>CJ10/CK10</f>
        <v>23180.32786885246</v>
      </c>
      <c r="AG10" s="134">
        <f t="shared" si="2"/>
        <v>23964.802631578947</v>
      </c>
      <c r="AH10" s="5"/>
      <c r="AI10" s="5"/>
      <c r="AM10" s="5">
        <v>78520</v>
      </c>
      <c r="AN10" s="6">
        <v>3.71</v>
      </c>
      <c r="AO10" s="5">
        <v>78429</v>
      </c>
      <c r="AP10" s="6">
        <v>3.68</v>
      </c>
      <c r="AQ10" s="1">
        <v>84518</v>
      </c>
      <c r="AR10" s="1">
        <v>3.65</v>
      </c>
      <c r="AS10" s="1">
        <v>83676</v>
      </c>
      <c r="AT10" s="1">
        <v>3.65</v>
      </c>
      <c r="AU10" s="1">
        <v>90239</v>
      </c>
      <c r="AV10" s="1">
        <v>3.59</v>
      </c>
      <c r="AW10" s="1">
        <v>97571</v>
      </c>
      <c r="AX10" s="1">
        <v>3.56</v>
      </c>
      <c r="AY10" s="1">
        <v>93170</v>
      </c>
      <c r="AZ10" s="1">
        <v>3.54</v>
      </c>
      <c r="BA10" s="1">
        <v>92302</v>
      </c>
      <c r="BB10" s="1">
        <v>3.52</v>
      </c>
      <c r="BC10" s="1">
        <v>89533</v>
      </c>
      <c r="BD10" s="1">
        <v>3.46</v>
      </c>
      <c r="BE10" s="1">
        <v>85852</v>
      </c>
      <c r="BF10" s="1">
        <v>3.42</v>
      </c>
      <c r="BG10" s="1">
        <v>84838</v>
      </c>
      <c r="BH10" s="1">
        <v>3.34</v>
      </c>
      <c r="BI10" s="1">
        <v>82261</v>
      </c>
      <c r="BJ10" s="1">
        <v>3.32</v>
      </c>
      <c r="BK10" s="1">
        <v>90132</v>
      </c>
      <c r="BL10" s="1">
        <v>3.32</v>
      </c>
      <c r="BM10" s="1">
        <v>80142</v>
      </c>
      <c r="BN10" s="1">
        <v>3.29</v>
      </c>
      <c r="BO10" s="1">
        <v>74783</v>
      </c>
      <c r="BP10" s="1">
        <v>3.23</v>
      </c>
      <c r="BQ10" s="1">
        <v>73234</v>
      </c>
      <c r="BR10" s="9">
        <v>3.2</v>
      </c>
      <c r="BS10" s="9"/>
      <c r="BT10" s="1">
        <v>73441</v>
      </c>
      <c r="BU10" s="1">
        <v>3.17</v>
      </c>
      <c r="BX10" s="27">
        <v>73705</v>
      </c>
      <c r="BY10" s="26">
        <v>3.16</v>
      </c>
      <c r="BZ10" s="27">
        <v>74038</v>
      </c>
      <c r="CA10" s="26">
        <v>3.16</v>
      </c>
      <c r="CB10" s="84">
        <v>71766</v>
      </c>
      <c r="CC10" s="88">
        <v>3.13</v>
      </c>
      <c r="CD10" s="86">
        <v>70963</v>
      </c>
      <c r="CE10" s="87">
        <v>3.1</v>
      </c>
      <c r="CF10" s="137">
        <v>71581</v>
      </c>
      <c r="CG10" s="88">
        <v>3.09</v>
      </c>
      <c r="CH10" s="137">
        <v>71191</v>
      </c>
      <c r="CI10" s="88">
        <v>3.08</v>
      </c>
      <c r="CJ10" s="84">
        <v>70700</v>
      </c>
      <c r="CK10" s="1">
        <v>3.05</v>
      </c>
      <c r="CL10" s="1">
        <v>72853</v>
      </c>
      <c r="CM10" s="1">
        <v>3.04</v>
      </c>
    </row>
    <row r="11" spans="1:88" ht="18" customHeight="1">
      <c r="A11" s="156"/>
      <c r="B11" s="15" t="s">
        <v>50</v>
      </c>
      <c r="C11" s="16">
        <v>92</v>
      </c>
      <c r="D11" s="21">
        <v>95</v>
      </c>
      <c r="E11" s="21">
        <v>96</v>
      </c>
      <c r="F11" s="21">
        <v>96</v>
      </c>
      <c r="G11" s="21">
        <v>96</v>
      </c>
      <c r="H11" s="21">
        <f aca="true" t="shared" si="6" ref="H11:P11">H10/H12*100</f>
        <v>95.96784338555445</v>
      </c>
      <c r="I11" s="21">
        <f t="shared" si="6"/>
        <v>96.46173028306723</v>
      </c>
      <c r="J11" s="21">
        <f t="shared" si="6"/>
        <v>97.89827324375189</v>
      </c>
      <c r="K11" s="21">
        <f t="shared" si="6"/>
        <v>96.61287672823245</v>
      </c>
      <c r="L11" s="21">
        <f t="shared" si="6"/>
        <v>96.18103747826164</v>
      </c>
      <c r="M11" s="21">
        <f t="shared" si="6"/>
        <v>96.91025225082258</v>
      </c>
      <c r="N11" s="21">
        <f t="shared" si="6"/>
        <v>96.14622271263016</v>
      </c>
      <c r="O11" s="21">
        <f t="shared" si="6"/>
        <v>96.6573816155989</v>
      </c>
      <c r="P11" s="21">
        <f t="shared" si="6"/>
        <v>96.69648092594792</v>
      </c>
      <c r="Q11" s="21">
        <f>Q10/Q12*100</f>
        <v>97.76573211560799</v>
      </c>
      <c r="R11" s="22"/>
      <c r="S11" s="21">
        <f>S10/S12*100</f>
        <v>97.3628708051523</v>
      </c>
      <c r="T11" s="16">
        <f aca="true" t="shared" si="7" ref="T11:AA11">T10/T12*100</f>
        <v>97.44801737576128</v>
      </c>
      <c r="U11" s="16">
        <f t="shared" si="7"/>
        <v>97.65113759479956</v>
      </c>
      <c r="V11" s="17">
        <f t="shared" si="7"/>
        <v>96.96830278713762</v>
      </c>
      <c r="W11" s="17">
        <f t="shared" si="7"/>
        <v>97.44833525872741</v>
      </c>
      <c r="X11" s="17">
        <f t="shared" si="7"/>
        <v>96.57535132768025</v>
      </c>
      <c r="Y11" s="17">
        <f t="shared" si="7"/>
        <v>95.70086267607965</v>
      </c>
      <c r="Z11" s="17">
        <f t="shared" si="7"/>
        <v>95.65284346811008</v>
      </c>
      <c r="AA11" s="17">
        <f t="shared" si="7"/>
        <v>95.60924918554238</v>
      </c>
      <c r="AB11" s="17">
        <f aca="true" t="shared" si="8" ref="AB11:AG11">AB10/AB12*100</f>
        <v>96.92139936180152</v>
      </c>
      <c r="AC11" s="135">
        <f t="shared" si="8"/>
        <v>94.44972353079399</v>
      </c>
      <c r="AD11" s="135">
        <f t="shared" si="8"/>
        <v>95.12155027500553</v>
      </c>
      <c r="AE11" s="135">
        <f t="shared" si="8"/>
        <v>94.34018957098846</v>
      </c>
      <c r="AF11" s="135">
        <f t="shared" si="8"/>
        <v>94.47025420791692</v>
      </c>
      <c r="AG11" s="135">
        <f t="shared" si="8"/>
        <v>95.15699586376994</v>
      </c>
      <c r="AH11" s="5"/>
      <c r="AI11" s="5"/>
      <c r="AM11" s="5"/>
      <c r="AO11" s="5"/>
      <c r="BX11" s="27"/>
      <c r="BY11" s="26"/>
      <c r="BZ11" s="27"/>
      <c r="CA11" s="26"/>
      <c r="CB11" s="84"/>
      <c r="CD11" s="86"/>
      <c r="CE11" s="85"/>
      <c r="CF11" s="84"/>
      <c r="CG11" s="88"/>
      <c r="CH11" s="84"/>
      <c r="CI11" s="88"/>
      <c r="CJ11" s="84"/>
    </row>
    <row r="12" spans="1:91" ht="18" customHeight="1">
      <c r="A12" s="158" t="s">
        <v>112</v>
      </c>
      <c r="B12" s="11" t="s">
        <v>87</v>
      </c>
      <c r="C12" s="13">
        <v>5308</v>
      </c>
      <c r="D12" s="20">
        <v>8496</v>
      </c>
      <c r="E12" s="20">
        <v>14970</v>
      </c>
      <c r="F12" s="20">
        <v>19983</v>
      </c>
      <c r="G12" s="20">
        <v>22237</v>
      </c>
      <c r="H12" s="20">
        <f>AM12/AN12</f>
        <v>22053.658536585368</v>
      </c>
      <c r="I12" s="20">
        <f>AO12/AP12</f>
        <v>22093.972602739726</v>
      </c>
      <c r="J12" s="20">
        <f>AQ12/AR12</f>
        <v>23652.73224043716</v>
      </c>
      <c r="K12" s="20">
        <f>AS12/AT12</f>
        <v>23728.650137741046</v>
      </c>
      <c r="L12" s="20">
        <f>AU12/AV12</f>
        <v>26134.26966292135</v>
      </c>
      <c r="M12" s="20">
        <f>AW12/AX12</f>
        <v>28281.408450704228</v>
      </c>
      <c r="N12" s="20">
        <f>AY12/AZ12</f>
        <v>27374.147727272728</v>
      </c>
      <c r="O12" s="20">
        <f>BA12/BB12</f>
        <v>27128.977272727272</v>
      </c>
      <c r="P12" s="20">
        <f>BC12/BD12</f>
        <v>26760.632183908045</v>
      </c>
      <c r="Q12" s="20">
        <f>BE12/BF12</f>
        <v>25676.608187134505</v>
      </c>
      <c r="R12" s="22"/>
      <c r="S12" s="20">
        <f>BG12/BH12</f>
        <v>26088.588588588587</v>
      </c>
      <c r="T12" s="13">
        <f>BI12/BJ12</f>
        <v>25426.28398791541</v>
      </c>
      <c r="U12" s="13">
        <f>BK12/BL12</f>
        <v>27801.20481927711</v>
      </c>
      <c r="V12" s="14">
        <f>BM12/BN12</f>
        <v>25120.85889570552</v>
      </c>
      <c r="W12" s="14">
        <f>BO12/BP12</f>
        <v>23758.8785046729</v>
      </c>
      <c r="X12" s="14">
        <f>BQ12/BR12</f>
        <v>23697.169811320753</v>
      </c>
      <c r="Y12" s="14">
        <f>BT12/BU12</f>
        <v>24208.25396825397</v>
      </c>
      <c r="Z12" s="14">
        <f>BX12/BY12</f>
        <v>24384.394904458597</v>
      </c>
      <c r="AA12" s="14">
        <f>+BZ12/CA12</f>
        <v>24505.73248407643</v>
      </c>
      <c r="AB12" s="14">
        <f>+CB12/CC12</f>
        <v>23656.73076923077</v>
      </c>
      <c r="AC12" s="134">
        <f>+CD12/CE12</f>
        <v>24236.482084690557</v>
      </c>
      <c r="AD12" s="134">
        <f>+CF12/CG12</f>
        <v>24353.44262295082</v>
      </c>
      <c r="AE12" s="134">
        <f>+CH12/CI12</f>
        <v>24500.651465798048</v>
      </c>
      <c r="AF12" s="134">
        <f>CJ12/CK12</f>
        <v>24537.17105263158</v>
      </c>
      <c r="AG12" s="134">
        <f t="shared" si="2"/>
        <v>25184.488448844888</v>
      </c>
      <c r="AH12" s="5"/>
      <c r="AI12" s="5"/>
      <c r="AM12" s="5">
        <v>81378</v>
      </c>
      <c r="AN12" s="6">
        <v>3.69</v>
      </c>
      <c r="AO12" s="5">
        <v>80643</v>
      </c>
      <c r="AP12" s="6">
        <v>3.65</v>
      </c>
      <c r="AQ12" s="1">
        <v>86569</v>
      </c>
      <c r="AR12" s="1">
        <v>3.66</v>
      </c>
      <c r="AS12" s="1">
        <v>86135</v>
      </c>
      <c r="AT12" s="1">
        <v>3.63</v>
      </c>
      <c r="AU12" s="1">
        <v>93038</v>
      </c>
      <c r="AV12" s="1">
        <v>3.56</v>
      </c>
      <c r="AW12" s="1">
        <v>100399</v>
      </c>
      <c r="AX12" s="1">
        <v>3.55</v>
      </c>
      <c r="AY12" s="1">
        <v>96357</v>
      </c>
      <c r="AZ12" s="1">
        <v>3.52</v>
      </c>
      <c r="BA12" s="1">
        <v>95494</v>
      </c>
      <c r="BB12" s="1">
        <v>3.52</v>
      </c>
      <c r="BC12" s="1">
        <v>93127</v>
      </c>
      <c r="BD12" s="1">
        <v>3.48</v>
      </c>
      <c r="BE12" s="1">
        <v>87814</v>
      </c>
      <c r="BF12" s="1">
        <v>3.42</v>
      </c>
      <c r="BG12" s="1">
        <v>86875</v>
      </c>
      <c r="BH12" s="1">
        <v>3.33</v>
      </c>
      <c r="BI12" s="1">
        <v>84161</v>
      </c>
      <c r="BJ12" s="1">
        <v>3.31</v>
      </c>
      <c r="BK12" s="1">
        <v>92300</v>
      </c>
      <c r="BL12" s="1">
        <v>3.32</v>
      </c>
      <c r="BM12" s="1">
        <v>81894</v>
      </c>
      <c r="BN12" s="1">
        <v>3.26</v>
      </c>
      <c r="BO12" s="1">
        <v>76266</v>
      </c>
      <c r="BP12" s="1">
        <v>3.21</v>
      </c>
      <c r="BQ12" s="1">
        <v>75357</v>
      </c>
      <c r="BR12" s="1">
        <v>3.18</v>
      </c>
      <c r="BT12" s="1">
        <v>76256</v>
      </c>
      <c r="BU12" s="1">
        <v>3.15</v>
      </c>
      <c r="BX12" s="27">
        <v>76567</v>
      </c>
      <c r="BY12" s="26">
        <v>3.14</v>
      </c>
      <c r="BZ12" s="27">
        <v>76948</v>
      </c>
      <c r="CA12" s="26">
        <v>3.14</v>
      </c>
      <c r="CB12" s="84">
        <v>73809</v>
      </c>
      <c r="CC12" s="88">
        <v>3.12</v>
      </c>
      <c r="CD12" s="86">
        <v>74406</v>
      </c>
      <c r="CE12" s="85">
        <v>3.07</v>
      </c>
      <c r="CF12" s="84">
        <v>74278</v>
      </c>
      <c r="CG12" s="88">
        <v>3.05</v>
      </c>
      <c r="CH12" s="84">
        <v>75217</v>
      </c>
      <c r="CI12" s="88">
        <v>3.07</v>
      </c>
      <c r="CJ12" s="84">
        <v>74593</v>
      </c>
      <c r="CK12" s="1">
        <v>3.04</v>
      </c>
      <c r="CL12" s="1">
        <v>76309</v>
      </c>
      <c r="CM12" s="1">
        <v>3.03</v>
      </c>
    </row>
    <row r="13" spans="1:88" ht="18" customHeight="1">
      <c r="A13" s="159"/>
      <c r="B13" s="15" t="s">
        <v>50</v>
      </c>
      <c r="C13" s="16">
        <v>100</v>
      </c>
      <c r="D13" s="21">
        <v>100</v>
      </c>
      <c r="E13" s="21">
        <v>100</v>
      </c>
      <c r="F13" s="21">
        <v>100</v>
      </c>
      <c r="G13" s="21">
        <v>100</v>
      </c>
      <c r="H13" s="21">
        <v>100</v>
      </c>
      <c r="I13" s="21">
        <v>100</v>
      </c>
      <c r="J13" s="21">
        <v>100</v>
      </c>
      <c r="K13" s="21">
        <v>100</v>
      </c>
      <c r="L13" s="21">
        <v>100</v>
      </c>
      <c r="M13" s="21">
        <v>100</v>
      </c>
      <c r="N13" s="21">
        <v>100</v>
      </c>
      <c r="O13" s="21">
        <v>100</v>
      </c>
      <c r="P13" s="21">
        <v>100</v>
      </c>
      <c r="Q13" s="21">
        <v>100</v>
      </c>
      <c r="R13" s="22"/>
      <c r="S13" s="21">
        <v>100</v>
      </c>
      <c r="T13" s="16">
        <v>100</v>
      </c>
      <c r="U13" s="16">
        <v>100</v>
      </c>
      <c r="V13" s="17">
        <v>100</v>
      </c>
      <c r="W13" s="17">
        <v>100</v>
      </c>
      <c r="X13" s="17">
        <v>100</v>
      </c>
      <c r="Y13" s="17">
        <v>100</v>
      </c>
      <c r="Z13" s="17">
        <v>100</v>
      </c>
      <c r="AA13" s="17">
        <v>100</v>
      </c>
      <c r="AB13" s="17">
        <v>100</v>
      </c>
      <c r="AC13" s="135">
        <v>100</v>
      </c>
      <c r="AD13" s="135">
        <v>100</v>
      </c>
      <c r="AE13" s="135">
        <v>100</v>
      </c>
      <c r="AF13" s="135">
        <v>100</v>
      </c>
      <c r="AG13" s="135">
        <v>100</v>
      </c>
      <c r="AM13" s="5"/>
      <c r="AO13" s="5"/>
      <c r="BX13" s="27"/>
      <c r="BY13" s="26"/>
      <c r="BZ13" s="27"/>
      <c r="CA13" s="26"/>
      <c r="CB13" s="84"/>
      <c r="CD13" s="86"/>
      <c r="CE13" s="85"/>
      <c r="CF13" s="84"/>
      <c r="CG13" s="88"/>
      <c r="CH13" s="84"/>
      <c r="CI13" s="88"/>
      <c r="CJ13" s="84"/>
    </row>
    <row r="14" spans="1:91" ht="18" customHeight="1">
      <c r="A14" s="153" t="s">
        <v>31</v>
      </c>
      <c r="B14" s="11" t="s">
        <v>87</v>
      </c>
      <c r="C14" s="13">
        <v>4425</v>
      </c>
      <c r="D14" s="20">
        <v>7142</v>
      </c>
      <c r="E14" s="20">
        <v>12599</v>
      </c>
      <c r="F14" s="20">
        <v>18110</v>
      </c>
      <c r="G14" s="20">
        <v>20014</v>
      </c>
      <c r="H14" s="20">
        <f>AM14/AN14</f>
        <v>19079.220779220777</v>
      </c>
      <c r="I14" s="20">
        <f>AO14/AP14</f>
        <v>18334.8167539267</v>
      </c>
      <c r="J14" s="20">
        <f>AQ14/AR14</f>
        <v>20551.052631578947</v>
      </c>
      <c r="K14" s="20">
        <f>AS14/AT14</f>
        <v>21752.139037433153</v>
      </c>
      <c r="L14" s="20">
        <f>AU14/AV14</f>
        <v>24103.72340425532</v>
      </c>
      <c r="M14" s="20">
        <f>AW14/AX14</f>
        <v>24880.533333333333</v>
      </c>
      <c r="N14" s="20">
        <f>AY14/AZ14</f>
        <v>21790.052356020944</v>
      </c>
      <c r="O14" s="20">
        <f>BA14/BB14</f>
        <v>24415.466666666667</v>
      </c>
      <c r="P14" s="20">
        <f>BC14/BD14</f>
        <v>21888.378378378377</v>
      </c>
      <c r="Q14" s="20">
        <f>BE14/BF14</f>
        <v>21612.07865168539</v>
      </c>
      <c r="R14" s="22"/>
      <c r="S14" s="20">
        <f>BG14/BH14</f>
        <v>22750.578034682083</v>
      </c>
      <c r="T14" s="13">
        <f>BI14/BJ14</f>
        <v>22711.59420289855</v>
      </c>
      <c r="U14" s="13">
        <f>BK14/BL14</f>
        <v>25114.285714285714</v>
      </c>
      <c r="V14" s="14">
        <f>BM14/BN14</f>
        <v>22235.44668587896</v>
      </c>
      <c r="W14" s="14">
        <f>BO14/BP14</f>
        <v>22255.223880597016</v>
      </c>
      <c r="X14" s="14">
        <f>BQ14/BR14</f>
        <v>22467.084639498433</v>
      </c>
      <c r="Y14" s="14">
        <f>BT14/BU14</f>
        <v>20296.615384615383</v>
      </c>
      <c r="Z14" s="14">
        <f>BX14/BY14</f>
        <v>19476.524390243903</v>
      </c>
      <c r="AA14" s="14">
        <f>+BZ14/CA14</f>
        <v>20119.51951951952</v>
      </c>
      <c r="AB14" s="14">
        <f>+CB14/CC14</f>
        <v>20043.95280235988</v>
      </c>
      <c r="AC14" s="134">
        <f>+CD14/CE14</f>
        <v>19903.519061583578</v>
      </c>
      <c r="AD14" s="134">
        <f>+CF14/CG14</f>
        <v>19335.190615835778</v>
      </c>
      <c r="AE14" s="134">
        <f>+CH14/CI14</f>
        <v>20393.529411764706</v>
      </c>
      <c r="AF14" s="134">
        <f>CJ14/CK14</f>
        <v>21262.46153846154</v>
      </c>
      <c r="AG14" s="134">
        <f t="shared" si="2"/>
        <v>21360.96096096096</v>
      </c>
      <c r="AM14" s="5">
        <v>73455</v>
      </c>
      <c r="AN14" s="6">
        <v>3.85</v>
      </c>
      <c r="AO14" s="5">
        <v>70039</v>
      </c>
      <c r="AP14" s="6">
        <v>3.82</v>
      </c>
      <c r="AQ14" s="1">
        <v>78094</v>
      </c>
      <c r="AR14" s="1">
        <v>3.8</v>
      </c>
      <c r="AS14" s="1">
        <v>81353</v>
      </c>
      <c r="AT14" s="1">
        <v>3.74</v>
      </c>
      <c r="AU14" s="1">
        <v>90630</v>
      </c>
      <c r="AV14" s="1">
        <v>3.76</v>
      </c>
      <c r="AW14" s="1">
        <v>93302</v>
      </c>
      <c r="AX14" s="1">
        <v>3.75</v>
      </c>
      <c r="AY14" s="1">
        <v>83238</v>
      </c>
      <c r="AZ14" s="1">
        <v>3.82</v>
      </c>
      <c r="BA14" s="1">
        <v>91558</v>
      </c>
      <c r="BB14" s="1">
        <v>3.75</v>
      </c>
      <c r="BC14" s="1">
        <v>80987</v>
      </c>
      <c r="BD14" s="1">
        <v>3.7</v>
      </c>
      <c r="BE14" s="1">
        <v>76939</v>
      </c>
      <c r="BF14" s="1">
        <v>3.56</v>
      </c>
      <c r="BG14" s="1">
        <v>78717</v>
      </c>
      <c r="BH14" s="1">
        <v>3.46</v>
      </c>
      <c r="BI14" s="1">
        <v>78355</v>
      </c>
      <c r="BJ14" s="1">
        <v>3.45</v>
      </c>
      <c r="BK14" s="1">
        <v>84384</v>
      </c>
      <c r="BL14" s="1">
        <v>3.36</v>
      </c>
      <c r="BM14" s="1">
        <v>77157</v>
      </c>
      <c r="BN14" s="1">
        <v>3.47</v>
      </c>
      <c r="BO14" s="1">
        <v>74555</v>
      </c>
      <c r="BP14" s="1">
        <v>3.35</v>
      </c>
      <c r="BQ14" s="1">
        <v>71670</v>
      </c>
      <c r="BR14" s="1">
        <v>3.19</v>
      </c>
      <c r="BT14" s="1">
        <v>65964</v>
      </c>
      <c r="BU14" s="1">
        <v>3.25</v>
      </c>
      <c r="BX14" s="27">
        <v>63883</v>
      </c>
      <c r="BY14" s="26">
        <v>3.28</v>
      </c>
      <c r="BZ14" s="27">
        <v>66998</v>
      </c>
      <c r="CA14" s="26">
        <v>3.33</v>
      </c>
      <c r="CB14" s="84">
        <v>67949</v>
      </c>
      <c r="CC14" s="88">
        <v>3.39</v>
      </c>
      <c r="CD14" s="86">
        <v>67871</v>
      </c>
      <c r="CE14" s="85">
        <v>3.41</v>
      </c>
      <c r="CF14" s="84">
        <v>65933</v>
      </c>
      <c r="CG14" s="88">
        <v>3.41</v>
      </c>
      <c r="CH14" s="84">
        <v>69338</v>
      </c>
      <c r="CI14" s="88">
        <v>3.4</v>
      </c>
      <c r="CJ14" s="84">
        <v>69103</v>
      </c>
      <c r="CK14" s="1">
        <v>3.25</v>
      </c>
      <c r="CL14" s="1">
        <v>71132</v>
      </c>
      <c r="CM14" s="1">
        <v>3.33</v>
      </c>
    </row>
    <row r="15" spans="1:88" ht="18" customHeight="1">
      <c r="A15" s="154"/>
      <c r="B15" s="15" t="s">
        <v>50</v>
      </c>
      <c r="C15" s="16">
        <v>83</v>
      </c>
      <c r="D15" s="21">
        <v>84</v>
      </c>
      <c r="E15" s="21">
        <v>84</v>
      </c>
      <c r="F15" s="21">
        <v>91</v>
      </c>
      <c r="G15" s="21">
        <v>90</v>
      </c>
      <c r="H15" s="21">
        <f aca="true" t="shared" si="9" ref="H15:P15">H14/H12*100</f>
        <v>86.51272417032203</v>
      </c>
      <c r="I15" s="21">
        <f t="shared" si="9"/>
        <v>82.98560464247666</v>
      </c>
      <c r="J15" s="21">
        <f t="shared" si="9"/>
        <v>86.88659061740223</v>
      </c>
      <c r="K15" s="21">
        <f t="shared" si="9"/>
        <v>91.67036013917959</v>
      </c>
      <c r="L15" s="21">
        <f t="shared" si="9"/>
        <v>92.23033096062785</v>
      </c>
      <c r="M15" s="21">
        <f t="shared" si="9"/>
        <v>87.97487358771832</v>
      </c>
      <c r="N15" s="21">
        <f t="shared" si="9"/>
        <v>79.600843003823</v>
      </c>
      <c r="O15" s="21">
        <f t="shared" si="9"/>
        <v>89.99774087028156</v>
      </c>
      <c r="P15" s="21">
        <f t="shared" si="9"/>
        <v>81.79320364315049</v>
      </c>
      <c r="Q15" s="21">
        <f>Q14/Q12*100</f>
        <v>84.1703019891635</v>
      </c>
      <c r="R15" s="22"/>
      <c r="S15" s="21">
        <f>S14/S12*100</f>
        <v>87.20509335883895</v>
      </c>
      <c r="T15" s="16">
        <f aca="true" t="shared" si="10" ref="T15:AA15">T14/T12*100</f>
        <v>89.3232932255964</v>
      </c>
      <c r="U15" s="16">
        <f t="shared" si="10"/>
        <v>90.33524222256617</v>
      </c>
      <c r="V15" s="17">
        <f t="shared" si="10"/>
        <v>88.51387915593989</v>
      </c>
      <c r="W15" s="17">
        <f t="shared" si="10"/>
        <v>93.67118854629378</v>
      </c>
      <c r="X15" s="17">
        <f t="shared" si="10"/>
        <v>94.8091473301817</v>
      </c>
      <c r="Y15" s="17">
        <f t="shared" si="10"/>
        <v>83.84171535556344</v>
      </c>
      <c r="Z15" s="17">
        <f t="shared" si="10"/>
        <v>79.87290423467795</v>
      </c>
      <c r="AA15" s="17">
        <f t="shared" si="10"/>
        <v>82.10127786465054</v>
      </c>
      <c r="AB15" s="17">
        <f aca="true" t="shared" si="11" ref="AB15:AG15">AB14/AB12*100</f>
        <v>84.72832953076565</v>
      </c>
      <c r="AC15" s="135">
        <f t="shared" si="11"/>
        <v>82.12214541711901</v>
      </c>
      <c r="AD15" s="135">
        <f t="shared" si="11"/>
        <v>79.39407547093234</v>
      </c>
      <c r="AE15" s="135">
        <f t="shared" si="11"/>
        <v>83.23668225815659</v>
      </c>
      <c r="AF15" s="135">
        <f t="shared" si="11"/>
        <v>86.6540869477338</v>
      </c>
      <c r="AG15" s="135">
        <f t="shared" si="11"/>
        <v>84.81792673434549</v>
      </c>
      <c r="AH15" s="5"/>
      <c r="AI15" s="5"/>
      <c r="AM15" s="5"/>
      <c r="AO15" s="5"/>
      <c r="BX15" s="27"/>
      <c r="BY15" s="26"/>
      <c r="BZ15" s="27"/>
      <c r="CA15" s="26"/>
      <c r="CB15" s="84"/>
      <c r="CD15" s="86"/>
      <c r="CE15" s="85"/>
      <c r="CF15" s="84"/>
      <c r="CG15" s="88"/>
      <c r="CH15" s="84"/>
      <c r="CI15" s="88"/>
      <c r="CJ15" s="84"/>
    </row>
    <row r="16" spans="1:91" ht="18" customHeight="1">
      <c r="A16" s="153" t="s">
        <v>32</v>
      </c>
      <c r="B16" s="11" t="s">
        <v>87</v>
      </c>
      <c r="C16" s="13">
        <v>3383</v>
      </c>
      <c r="D16" s="20">
        <v>6666</v>
      </c>
      <c r="E16" s="20">
        <v>10743</v>
      </c>
      <c r="F16" s="20">
        <v>15802</v>
      </c>
      <c r="G16" s="20">
        <v>16203</v>
      </c>
      <c r="H16" s="20">
        <f>AM16/AN16</f>
        <v>16389.37823834197</v>
      </c>
      <c r="I16" s="20">
        <f>AO16/AP16</f>
        <v>16279.045092838196</v>
      </c>
      <c r="J16" s="20">
        <f>AQ16/AR16</f>
        <v>17677.984084880638</v>
      </c>
      <c r="K16" s="20">
        <f>AS16/AT16</f>
        <v>17791.22340425532</v>
      </c>
      <c r="L16" s="20">
        <f>AU16/AV16</f>
        <v>19953.825857519787</v>
      </c>
      <c r="M16" s="20">
        <f>AW16/AX16</f>
        <v>19744.973544973545</v>
      </c>
      <c r="N16" s="20">
        <f>AY16/AZ16</f>
        <v>19397.31182795699</v>
      </c>
      <c r="O16" s="20">
        <f>BA16/BB16</f>
        <v>20812.396694214876</v>
      </c>
      <c r="P16" s="20">
        <f>BC16/BD16</f>
        <v>20118.75</v>
      </c>
      <c r="Q16" s="20">
        <f>BE16/BF16</f>
        <v>20223.822714681442</v>
      </c>
      <c r="R16" s="22"/>
      <c r="S16" s="20">
        <f>BG16/BH16</f>
        <v>19616.338028169015</v>
      </c>
      <c r="T16" s="13">
        <f>BI16/BJ16</f>
        <v>20074.498567335242</v>
      </c>
      <c r="U16" s="13">
        <f>BK16/BL16</f>
        <v>22183.090379008747</v>
      </c>
      <c r="V16" s="14">
        <f>BM16/BN16</f>
        <v>20680.409356725148</v>
      </c>
      <c r="W16" s="14">
        <f>BO16/BP16</f>
        <v>19060.117302052786</v>
      </c>
      <c r="X16" s="14">
        <f>BQ16/BR16</f>
        <v>18636.119402985074</v>
      </c>
      <c r="Y16" s="14">
        <f>BT16/BU16</f>
        <v>18869.321533923303</v>
      </c>
      <c r="Z16" s="14">
        <f>BX16/BY16</f>
        <v>18277.19298245614</v>
      </c>
      <c r="AA16" s="14">
        <f>+BZ16/CA16</f>
        <v>18933.23262839879</v>
      </c>
      <c r="AB16" s="14">
        <f>+CB16/CC16</f>
        <v>18268.99696048632</v>
      </c>
      <c r="AC16" s="134">
        <f>+CD16/CE16</f>
        <v>18166.76829268293</v>
      </c>
      <c r="AD16" s="134">
        <f>+CF16/CG16</f>
        <v>18109.509202453988</v>
      </c>
      <c r="AE16" s="134">
        <f>+CH16/CI16</f>
        <v>18066.358024691355</v>
      </c>
      <c r="AF16" s="134">
        <f>CJ16/CK16</f>
        <v>17638.940809968848</v>
      </c>
      <c r="AG16" s="134">
        <f t="shared" si="2"/>
        <v>18163.4375</v>
      </c>
      <c r="AH16" s="5"/>
      <c r="AI16" s="5"/>
      <c r="AM16" s="5">
        <v>63263</v>
      </c>
      <c r="AN16" s="6">
        <v>3.86</v>
      </c>
      <c r="AO16" s="5">
        <v>61372</v>
      </c>
      <c r="AP16" s="6">
        <v>3.77</v>
      </c>
      <c r="AQ16" s="1">
        <v>66646</v>
      </c>
      <c r="AR16" s="1">
        <v>3.77</v>
      </c>
      <c r="AS16" s="1">
        <v>66895</v>
      </c>
      <c r="AT16" s="1">
        <v>3.76</v>
      </c>
      <c r="AU16" s="1">
        <v>75625</v>
      </c>
      <c r="AV16" s="1">
        <v>3.79</v>
      </c>
      <c r="AW16" s="1">
        <v>74636</v>
      </c>
      <c r="AX16" s="1">
        <v>3.78</v>
      </c>
      <c r="AY16" s="1">
        <v>72158</v>
      </c>
      <c r="AZ16" s="1">
        <v>3.72</v>
      </c>
      <c r="BA16" s="1">
        <v>75549</v>
      </c>
      <c r="BB16" s="1">
        <v>3.63</v>
      </c>
      <c r="BC16" s="1">
        <v>74037</v>
      </c>
      <c r="BD16" s="1">
        <v>3.68</v>
      </c>
      <c r="BE16" s="1">
        <v>73008</v>
      </c>
      <c r="BF16" s="1">
        <v>3.61</v>
      </c>
      <c r="BG16" s="1">
        <v>69638</v>
      </c>
      <c r="BH16" s="1">
        <v>3.55</v>
      </c>
      <c r="BI16" s="1">
        <v>70060</v>
      </c>
      <c r="BJ16" s="1">
        <v>3.49</v>
      </c>
      <c r="BK16" s="1">
        <v>76088</v>
      </c>
      <c r="BL16" s="1">
        <v>3.43</v>
      </c>
      <c r="BM16" s="1">
        <v>70727</v>
      </c>
      <c r="BN16" s="1">
        <v>3.42</v>
      </c>
      <c r="BO16" s="1">
        <v>64995</v>
      </c>
      <c r="BP16" s="1">
        <v>3.41</v>
      </c>
      <c r="BQ16" s="1">
        <v>62431</v>
      </c>
      <c r="BR16" s="1">
        <v>3.35</v>
      </c>
      <c r="BT16" s="1">
        <v>63967</v>
      </c>
      <c r="BU16" s="1">
        <v>3.39</v>
      </c>
      <c r="BX16" s="27">
        <v>62508</v>
      </c>
      <c r="BY16" s="26">
        <v>3.42</v>
      </c>
      <c r="BZ16" s="27">
        <v>62669</v>
      </c>
      <c r="CA16" s="26">
        <v>3.31</v>
      </c>
      <c r="CB16" s="84">
        <v>60105</v>
      </c>
      <c r="CC16" s="88">
        <v>3.29</v>
      </c>
      <c r="CD16" s="86">
        <v>59587</v>
      </c>
      <c r="CE16" s="85">
        <v>3.28</v>
      </c>
      <c r="CF16" s="84">
        <v>59037</v>
      </c>
      <c r="CG16" s="88">
        <v>3.26</v>
      </c>
      <c r="CH16" s="84">
        <v>58535</v>
      </c>
      <c r="CI16" s="88">
        <v>3.24</v>
      </c>
      <c r="CJ16" s="84">
        <v>56621</v>
      </c>
      <c r="CK16" s="1">
        <v>3.21</v>
      </c>
      <c r="CL16" s="1">
        <v>58123</v>
      </c>
      <c r="CM16" s="1">
        <v>3.2</v>
      </c>
    </row>
    <row r="17" spans="1:88" ht="18" customHeight="1">
      <c r="A17" s="154"/>
      <c r="B17" s="15" t="s">
        <v>50</v>
      </c>
      <c r="C17" s="16">
        <v>64</v>
      </c>
      <c r="D17" s="21">
        <v>79</v>
      </c>
      <c r="E17" s="21">
        <v>72</v>
      </c>
      <c r="F17" s="21">
        <v>79</v>
      </c>
      <c r="G17" s="21">
        <v>73</v>
      </c>
      <c r="H17" s="21">
        <f aca="true" t="shared" si="12" ref="H17:P17">H16/H12*100</f>
        <v>74.31591548020579</v>
      </c>
      <c r="I17" s="21">
        <f t="shared" si="12"/>
        <v>73.68093273918308</v>
      </c>
      <c r="J17" s="21">
        <f t="shared" si="12"/>
        <v>74.73971254220695</v>
      </c>
      <c r="K17" s="21">
        <f t="shared" si="12"/>
        <v>74.97781500835528</v>
      </c>
      <c r="L17" s="21">
        <f t="shared" si="12"/>
        <v>76.35118989313015</v>
      </c>
      <c r="M17" s="21">
        <f t="shared" si="12"/>
        <v>69.8160898860109</v>
      </c>
      <c r="N17" s="21">
        <f t="shared" si="12"/>
        <v>70.85996620319085</v>
      </c>
      <c r="O17" s="21">
        <f t="shared" si="12"/>
        <v>76.71648099737823</v>
      </c>
      <c r="P17" s="21">
        <f t="shared" si="12"/>
        <v>75.1803988102269</v>
      </c>
      <c r="Q17" s="21">
        <f>Q16/Q12*100</f>
        <v>78.76360681008782</v>
      </c>
      <c r="R17" s="22"/>
      <c r="S17" s="21">
        <f>S16/S12*100</f>
        <v>75.19125828351405</v>
      </c>
      <c r="T17" s="16">
        <f aca="true" t="shared" si="13" ref="T17:AA17">T16/T12*100</f>
        <v>78.95175943474965</v>
      </c>
      <c r="U17" s="16">
        <f t="shared" si="13"/>
        <v>79.79183104908888</v>
      </c>
      <c r="V17" s="17">
        <f t="shared" si="13"/>
        <v>82.32365558273375</v>
      </c>
      <c r="W17" s="17">
        <f t="shared" si="13"/>
        <v>80.22313552512186</v>
      </c>
      <c r="X17" s="17">
        <f t="shared" si="13"/>
        <v>78.64280650967068</v>
      </c>
      <c r="Y17" s="17">
        <f t="shared" si="13"/>
        <v>77.94581781349456</v>
      </c>
      <c r="Z17" s="17">
        <f t="shared" si="13"/>
        <v>74.95446597739533</v>
      </c>
      <c r="AA17" s="17">
        <f t="shared" si="13"/>
        <v>77.26042321200318</v>
      </c>
      <c r="AB17" s="17">
        <f aca="true" t="shared" si="14" ref="AB17:AG17">AB16/AB12*100</f>
        <v>77.22536617040919</v>
      </c>
      <c r="AC17" s="135">
        <f t="shared" si="14"/>
        <v>74.95629204437355</v>
      </c>
      <c r="AD17" s="135">
        <f t="shared" si="14"/>
        <v>74.36118779111536</v>
      </c>
      <c r="AE17" s="135">
        <f t="shared" si="14"/>
        <v>73.7382761022142</v>
      </c>
      <c r="AF17" s="135">
        <f t="shared" si="14"/>
        <v>71.88661142775501</v>
      </c>
      <c r="AG17" s="135">
        <f t="shared" si="14"/>
        <v>72.12152645821593</v>
      </c>
      <c r="AH17" s="5"/>
      <c r="AI17" s="5"/>
      <c r="AM17" s="5"/>
      <c r="AO17" s="5"/>
      <c r="BX17" s="27"/>
      <c r="BY17" s="26"/>
      <c r="BZ17" s="27"/>
      <c r="CA17" s="26"/>
      <c r="CB17" s="84"/>
      <c r="CD17" s="86"/>
      <c r="CE17" s="85"/>
      <c r="CF17" s="84"/>
      <c r="CG17" s="88"/>
      <c r="CH17" s="84"/>
      <c r="CI17" s="88"/>
      <c r="CJ17" s="84"/>
    </row>
    <row r="18" spans="1:91" ht="18" customHeight="1">
      <c r="A18" s="153" t="s">
        <v>33</v>
      </c>
      <c r="B18" s="11" t="s">
        <v>87</v>
      </c>
      <c r="C18" s="13">
        <v>4483</v>
      </c>
      <c r="D18" s="20">
        <v>8109</v>
      </c>
      <c r="E18" s="20">
        <v>13504</v>
      </c>
      <c r="F18" s="20">
        <v>19437</v>
      </c>
      <c r="G18" s="20">
        <v>21581</v>
      </c>
      <c r="H18" s="20">
        <f>AM18/AN18</f>
        <v>21172.677595628415</v>
      </c>
      <c r="I18" s="20">
        <f>AO18/AP18</f>
        <v>20604.60704607046</v>
      </c>
      <c r="J18" s="20">
        <f>AQ18/AR18</f>
        <v>22158.08219178082</v>
      </c>
      <c r="K18" s="20">
        <f>AS18/AT18</f>
        <v>21380.16759776536</v>
      </c>
      <c r="L18" s="20">
        <f>AU18/AV18</f>
        <v>23887.749287749288</v>
      </c>
      <c r="M18" s="20">
        <f>AW18/AX18</f>
        <v>25998.882681564246</v>
      </c>
      <c r="N18" s="20">
        <f>AY18/AZ18</f>
        <v>23615.05681818182</v>
      </c>
      <c r="O18" s="20">
        <f>BA18/BB18</f>
        <v>25493.3908045977</v>
      </c>
      <c r="P18" s="20">
        <f>BC18/BD18</f>
        <v>24910.05747126437</v>
      </c>
      <c r="Q18" s="20">
        <f>BE18/BF18</f>
        <v>24049.122807017546</v>
      </c>
      <c r="R18" s="22"/>
      <c r="S18" s="20">
        <f>BG18/BH18</f>
        <v>24427.245508982036</v>
      </c>
      <c r="T18" s="13">
        <f>BI18/BJ18</f>
        <v>24401.785714285714</v>
      </c>
      <c r="U18" s="13">
        <f>BK18/BL18</f>
        <v>26104.790419161676</v>
      </c>
      <c r="V18" s="14">
        <f>BM18/BN18</f>
        <v>23989.78978978979</v>
      </c>
      <c r="W18" s="14">
        <f>BO18/BP18</f>
        <v>22602.153846153848</v>
      </c>
      <c r="X18" s="14">
        <f>BQ18/BR18</f>
        <v>21560.990712074305</v>
      </c>
      <c r="Y18" s="14">
        <f>BT18/BU18</f>
        <v>21856.190476190477</v>
      </c>
      <c r="Z18" s="14">
        <f>BX18/BY18</f>
        <v>21019.49685534591</v>
      </c>
      <c r="AA18" s="14">
        <f>+BZ18/CA18</f>
        <v>21477.8125</v>
      </c>
      <c r="AB18" s="14">
        <f>+CB18/CC18</f>
        <v>20166.7731629393</v>
      </c>
      <c r="AC18" s="134">
        <f>+CD18/CE18</f>
        <v>21275.96153846154</v>
      </c>
      <c r="AD18" s="134">
        <f>+CF18/CG18</f>
        <v>21365.909090909092</v>
      </c>
      <c r="AE18" s="134">
        <f>+CH18/CI18</f>
        <v>21669.055374592834</v>
      </c>
      <c r="AF18" s="134">
        <f>CJ18/CK18</f>
        <v>21741.368078175896</v>
      </c>
      <c r="AG18" s="134">
        <f t="shared" si="2"/>
        <v>22635.31353135314</v>
      </c>
      <c r="AH18" s="5"/>
      <c r="AI18" s="5"/>
      <c r="AM18" s="5">
        <v>77492</v>
      </c>
      <c r="AN18" s="6">
        <v>3.66</v>
      </c>
      <c r="AO18" s="5">
        <v>76031</v>
      </c>
      <c r="AP18" s="6">
        <v>3.69</v>
      </c>
      <c r="AQ18" s="1">
        <v>80877</v>
      </c>
      <c r="AR18" s="1">
        <v>3.65</v>
      </c>
      <c r="AS18" s="1">
        <v>76541</v>
      </c>
      <c r="AT18" s="1">
        <v>3.58</v>
      </c>
      <c r="AU18" s="1">
        <v>83846</v>
      </c>
      <c r="AV18" s="1">
        <v>3.51</v>
      </c>
      <c r="AW18" s="1">
        <v>93076</v>
      </c>
      <c r="AX18" s="1">
        <v>3.58</v>
      </c>
      <c r="AY18" s="1">
        <v>83125</v>
      </c>
      <c r="AZ18" s="1">
        <v>3.52</v>
      </c>
      <c r="BA18" s="1">
        <v>88717</v>
      </c>
      <c r="BB18" s="1">
        <v>3.48</v>
      </c>
      <c r="BC18" s="1">
        <v>86687</v>
      </c>
      <c r="BD18" s="1">
        <v>3.48</v>
      </c>
      <c r="BE18" s="1">
        <v>82248</v>
      </c>
      <c r="BF18" s="1">
        <v>3.42</v>
      </c>
      <c r="BG18" s="1">
        <v>81587</v>
      </c>
      <c r="BH18" s="1">
        <v>3.34</v>
      </c>
      <c r="BI18" s="1">
        <v>81990</v>
      </c>
      <c r="BJ18" s="1">
        <v>3.36</v>
      </c>
      <c r="BK18" s="1">
        <v>87190</v>
      </c>
      <c r="BL18" s="1">
        <v>3.34</v>
      </c>
      <c r="BM18" s="1">
        <v>79886</v>
      </c>
      <c r="BN18" s="1">
        <v>3.33</v>
      </c>
      <c r="BO18" s="1">
        <v>73457</v>
      </c>
      <c r="BP18" s="1">
        <v>3.25</v>
      </c>
      <c r="BQ18" s="1">
        <v>69642</v>
      </c>
      <c r="BR18" s="1">
        <v>3.23</v>
      </c>
      <c r="BT18" s="1">
        <v>68847</v>
      </c>
      <c r="BU18" s="1">
        <v>3.15</v>
      </c>
      <c r="BX18" s="27">
        <v>66842</v>
      </c>
      <c r="BY18" s="26">
        <v>3.18</v>
      </c>
      <c r="BZ18" s="27">
        <v>68729</v>
      </c>
      <c r="CA18" s="26">
        <v>3.2</v>
      </c>
      <c r="CB18" s="84">
        <v>63122</v>
      </c>
      <c r="CC18" s="88">
        <v>3.13</v>
      </c>
      <c r="CD18" s="86">
        <v>66381</v>
      </c>
      <c r="CE18" s="85">
        <v>3.12</v>
      </c>
      <c r="CF18" s="84">
        <v>65807</v>
      </c>
      <c r="CG18" s="88">
        <v>3.08</v>
      </c>
      <c r="CH18" s="84">
        <v>66524</v>
      </c>
      <c r="CI18" s="88">
        <v>3.07</v>
      </c>
      <c r="CJ18" s="84">
        <v>66746</v>
      </c>
      <c r="CK18" s="1">
        <v>3.07</v>
      </c>
      <c r="CL18" s="1">
        <v>68585</v>
      </c>
      <c r="CM18" s="1">
        <v>3.03</v>
      </c>
    </row>
    <row r="19" spans="1:88" ht="18" customHeight="1">
      <c r="A19" s="154"/>
      <c r="B19" s="15" t="s">
        <v>50</v>
      </c>
      <c r="C19" s="16">
        <v>85</v>
      </c>
      <c r="D19" s="21">
        <v>95</v>
      </c>
      <c r="E19" s="21">
        <v>90</v>
      </c>
      <c r="F19" s="21">
        <v>97</v>
      </c>
      <c r="G19" s="21">
        <v>97</v>
      </c>
      <c r="H19" s="21">
        <f aca="true" t="shared" si="15" ref="H19:P19">H18/H12*100</f>
        <v>96.00528438628234</v>
      </c>
      <c r="I19" s="21">
        <f t="shared" si="15"/>
        <v>93.25895083039715</v>
      </c>
      <c r="J19" s="21">
        <f t="shared" si="15"/>
        <v>93.68085668301333</v>
      </c>
      <c r="K19" s="21">
        <f t="shared" si="15"/>
        <v>90.10275541868957</v>
      </c>
      <c r="L19" s="21">
        <f t="shared" si="15"/>
        <v>91.40392900146979</v>
      </c>
      <c r="M19" s="21">
        <f t="shared" si="15"/>
        <v>91.929235868438</v>
      </c>
      <c r="N19" s="21">
        <f t="shared" si="15"/>
        <v>86.26773353259235</v>
      </c>
      <c r="O19" s="21">
        <f t="shared" si="15"/>
        <v>93.971072142945</v>
      </c>
      <c r="P19" s="21">
        <f t="shared" si="15"/>
        <v>93.08471227463572</v>
      </c>
      <c r="Q19" s="21">
        <f>Q18/Q12*100</f>
        <v>93.66160293347302</v>
      </c>
      <c r="R19" s="22"/>
      <c r="S19" s="21">
        <f>S18/S12*100</f>
        <v>93.63191659845776</v>
      </c>
      <c r="T19" s="16">
        <f aca="true" t="shared" si="16" ref="T19:AA19">T18/T12*100</f>
        <v>95.9707117480611</v>
      </c>
      <c r="U19" s="16">
        <f t="shared" si="16"/>
        <v>93.89805437878306</v>
      </c>
      <c r="V19" s="17">
        <f t="shared" si="16"/>
        <v>95.49749031029711</v>
      </c>
      <c r="W19" s="17">
        <f t="shared" si="16"/>
        <v>95.1314004224082</v>
      </c>
      <c r="X19" s="17">
        <f t="shared" si="16"/>
        <v>90.98550959352986</v>
      </c>
      <c r="Y19" s="17">
        <f t="shared" si="16"/>
        <v>90.28404322282837</v>
      </c>
      <c r="Z19" s="17">
        <f t="shared" si="16"/>
        <v>86.2006087815719</v>
      </c>
      <c r="AA19" s="17">
        <f t="shared" si="16"/>
        <v>87.6440339579976</v>
      </c>
      <c r="AB19" s="17">
        <f aca="true" t="shared" si="17" ref="AB19:AG19">AB18/AB12*100</f>
        <v>85.2475067652598</v>
      </c>
      <c r="AC19" s="135">
        <f t="shared" si="17"/>
        <v>87.78485864456754</v>
      </c>
      <c r="AD19" s="135">
        <f t="shared" si="17"/>
        <v>87.73260282623755</v>
      </c>
      <c r="AE19" s="135">
        <f t="shared" si="17"/>
        <v>88.44277224563595</v>
      </c>
      <c r="AF19" s="135">
        <f t="shared" si="17"/>
        <v>88.60584633632475</v>
      </c>
      <c r="AG19" s="135">
        <f t="shared" si="17"/>
        <v>89.87799604240652</v>
      </c>
      <c r="AH19" s="5"/>
      <c r="AI19" s="5"/>
      <c r="AM19" s="5"/>
      <c r="AO19" s="5"/>
      <c r="BX19" s="27"/>
      <c r="BY19" s="26"/>
      <c r="BZ19" s="27"/>
      <c r="CA19" s="26"/>
      <c r="CB19" s="84"/>
      <c r="CD19" s="86"/>
      <c r="CE19" s="85"/>
      <c r="CF19" s="84"/>
      <c r="CG19" s="88"/>
      <c r="CH19" s="84"/>
      <c r="CI19" s="88"/>
      <c r="CJ19" s="84"/>
    </row>
    <row r="20" spans="1:91" ht="18" customHeight="1">
      <c r="A20" s="153" t="s">
        <v>34</v>
      </c>
      <c r="B20" s="11" t="s">
        <v>87</v>
      </c>
      <c r="C20" s="13">
        <v>3181</v>
      </c>
      <c r="D20" s="20">
        <v>5864</v>
      </c>
      <c r="E20" s="20">
        <v>10356</v>
      </c>
      <c r="F20" s="20">
        <v>14984</v>
      </c>
      <c r="G20" s="20">
        <v>15214</v>
      </c>
      <c r="H20" s="20">
        <f>AM20/AN20</f>
        <v>15750.828729281768</v>
      </c>
      <c r="I20" s="20">
        <f>AO20/AP20</f>
        <v>15776.770538243627</v>
      </c>
      <c r="J20" s="20">
        <f>AQ20/AR20</f>
        <v>18140.58823529412</v>
      </c>
      <c r="K20" s="20">
        <f>AS20/AT20</f>
        <v>17683.045977011494</v>
      </c>
      <c r="L20" s="20">
        <f>AU20/AV20</f>
        <v>19712.53644314869</v>
      </c>
      <c r="M20" s="20">
        <f>AW20/AX20</f>
        <v>21902.4024024024</v>
      </c>
      <c r="N20" s="20">
        <f>AY20/AZ20</f>
        <v>19200.292397660818</v>
      </c>
      <c r="O20" s="20">
        <f>BA20/BB20</f>
        <v>20675.375375375374</v>
      </c>
      <c r="P20" s="20">
        <f>BC20/BD20</f>
        <v>20525.602409638555</v>
      </c>
      <c r="Q20" s="20">
        <f>BE20/BF20</f>
        <v>19044.712990936554</v>
      </c>
      <c r="R20" s="22"/>
      <c r="S20" s="20">
        <f>BG20/BH20</f>
        <v>19598.76160990712</v>
      </c>
      <c r="T20" s="13">
        <f>BI20/BJ20</f>
        <v>19676.32398753894</v>
      </c>
      <c r="U20" s="13">
        <f>BK20/BL20</f>
        <v>20707.507507507507</v>
      </c>
      <c r="V20" s="14">
        <f>BM20/BN20</f>
        <v>19193.827160493827</v>
      </c>
      <c r="W20" s="14">
        <f>BO20/BP20</f>
        <v>17129.102167182664</v>
      </c>
      <c r="X20" s="14">
        <f>BQ20/BR20</f>
        <v>17098.4520123839</v>
      </c>
      <c r="Y20" s="14">
        <f>BT20/BU20</f>
        <v>17300.619195046438</v>
      </c>
      <c r="Z20" s="14">
        <f>BX20/BY20</f>
        <v>17633.542319749216</v>
      </c>
      <c r="AA20" s="14">
        <f>+BZ20/CA20</f>
        <v>16961.059190031152</v>
      </c>
      <c r="AB20" s="14">
        <f>+CB20/CC20</f>
        <v>16893.015873015873</v>
      </c>
      <c r="AC20" s="134">
        <f>+CD20/CE20</f>
        <v>17574.050632911392</v>
      </c>
      <c r="AD20" s="134">
        <f>+CF20/CG20</f>
        <v>17010.443037974685</v>
      </c>
      <c r="AE20" s="134">
        <f>+CH20/CI20</f>
        <v>18219.871794871793</v>
      </c>
      <c r="AF20" s="134">
        <f>CJ20/CK20</f>
        <v>17596.44012944984</v>
      </c>
      <c r="AG20" s="134">
        <f t="shared" si="2"/>
        <v>18234.740259740258</v>
      </c>
      <c r="AH20" s="5"/>
      <c r="AI20" s="5"/>
      <c r="AM20" s="5">
        <v>57018</v>
      </c>
      <c r="AN20" s="6">
        <v>3.62</v>
      </c>
      <c r="AO20" s="5">
        <v>55692</v>
      </c>
      <c r="AP20" s="6">
        <v>3.53</v>
      </c>
      <c r="AQ20" s="1">
        <v>61678</v>
      </c>
      <c r="AR20" s="1">
        <v>3.4</v>
      </c>
      <c r="AS20" s="1">
        <v>61537</v>
      </c>
      <c r="AT20" s="1">
        <v>3.48</v>
      </c>
      <c r="AU20" s="1">
        <v>67614</v>
      </c>
      <c r="AV20" s="1">
        <v>3.43</v>
      </c>
      <c r="AW20" s="1">
        <v>72935</v>
      </c>
      <c r="AX20" s="1">
        <v>3.33</v>
      </c>
      <c r="AY20" s="1">
        <v>65665</v>
      </c>
      <c r="AZ20" s="1">
        <v>3.42</v>
      </c>
      <c r="BA20" s="1">
        <v>68849</v>
      </c>
      <c r="BB20" s="1">
        <v>3.33</v>
      </c>
      <c r="BC20" s="1">
        <v>68145</v>
      </c>
      <c r="BD20" s="1">
        <v>3.32</v>
      </c>
      <c r="BE20" s="1">
        <v>63038</v>
      </c>
      <c r="BF20" s="1">
        <v>3.31</v>
      </c>
      <c r="BG20" s="1">
        <v>63304</v>
      </c>
      <c r="BH20" s="1">
        <v>3.23</v>
      </c>
      <c r="BI20" s="1">
        <v>63161</v>
      </c>
      <c r="BJ20" s="1">
        <v>3.21</v>
      </c>
      <c r="BK20" s="1">
        <v>68956</v>
      </c>
      <c r="BL20" s="1">
        <v>3.33</v>
      </c>
      <c r="BM20" s="1">
        <v>62188</v>
      </c>
      <c r="BN20" s="1">
        <v>3.24</v>
      </c>
      <c r="BO20" s="1">
        <v>55327</v>
      </c>
      <c r="BP20" s="1">
        <v>3.23</v>
      </c>
      <c r="BQ20" s="1">
        <v>55228</v>
      </c>
      <c r="BR20" s="1">
        <v>3.23</v>
      </c>
      <c r="BT20" s="1">
        <v>55881</v>
      </c>
      <c r="BU20" s="1">
        <v>3.23</v>
      </c>
      <c r="BX20" s="27">
        <v>56251</v>
      </c>
      <c r="BY20" s="26">
        <v>3.19</v>
      </c>
      <c r="BZ20" s="27">
        <v>54445</v>
      </c>
      <c r="CA20" s="26">
        <v>3.21</v>
      </c>
      <c r="CB20" s="84">
        <v>53213</v>
      </c>
      <c r="CC20" s="88">
        <v>3.15</v>
      </c>
      <c r="CD20" s="86">
        <v>55534</v>
      </c>
      <c r="CE20" s="85">
        <v>3.16</v>
      </c>
      <c r="CF20" s="84">
        <v>53753</v>
      </c>
      <c r="CG20" s="88">
        <v>3.16</v>
      </c>
      <c r="CH20" s="84">
        <v>56846</v>
      </c>
      <c r="CI20" s="88">
        <v>3.12</v>
      </c>
      <c r="CJ20" s="84">
        <v>54373</v>
      </c>
      <c r="CK20" s="1">
        <v>3.09</v>
      </c>
      <c r="CL20" s="1">
        <v>56163</v>
      </c>
      <c r="CM20" s="1">
        <v>3.08</v>
      </c>
    </row>
    <row r="21" spans="1:88" ht="18" customHeight="1">
      <c r="A21" s="154"/>
      <c r="B21" s="15" t="s">
        <v>50</v>
      </c>
      <c r="C21" s="16">
        <v>60</v>
      </c>
      <c r="D21" s="21">
        <v>69</v>
      </c>
      <c r="E21" s="21">
        <v>69</v>
      </c>
      <c r="F21" s="21">
        <v>75</v>
      </c>
      <c r="G21" s="21">
        <v>68</v>
      </c>
      <c r="H21" s="21">
        <f aca="true" t="shared" si="18" ref="H21:P21">H20/H12*100</f>
        <v>71.4204797501164</v>
      </c>
      <c r="I21" s="21">
        <f t="shared" si="18"/>
        <v>71.40757717915905</v>
      </c>
      <c r="J21" s="21">
        <f t="shared" si="18"/>
        <v>76.69552950961254</v>
      </c>
      <c r="K21" s="21">
        <f t="shared" si="18"/>
        <v>74.52192128234948</v>
      </c>
      <c r="L21" s="21">
        <f t="shared" si="18"/>
        <v>75.42792164234972</v>
      </c>
      <c r="M21" s="21">
        <f t="shared" si="18"/>
        <v>77.44452487428013</v>
      </c>
      <c r="N21" s="21">
        <f t="shared" si="18"/>
        <v>70.1402381142689</v>
      </c>
      <c r="O21" s="21">
        <f t="shared" si="18"/>
        <v>76.21140733587588</v>
      </c>
      <c r="P21" s="21">
        <f t="shared" si="18"/>
        <v>76.70073811627367</v>
      </c>
      <c r="Q21" s="21">
        <f>Q20/Q12*100</f>
        <v>74.17145151001321</v>
      </c>
      <c r="R21" s="22"/>
      <c r="S21" s="21">
        <f>S20/S12*100</f>
        <v>75.12388622847853</v>
      </c>
      <c r="T21" s="16">
        <f aca="true" t="shared" si="19" ref="T21:AA21">T20/T12*100</f>
        <v>77.38576347566438</v>
      </c>
      <c r="U21" s="16">
        <f t="shared" si="19"/>
        <v>74.48420901942028</v>
      </c>
      <c r="V21" s="17">
        <f t="shared" si="19"/>
        <v>76.40593516400453</v>
      </c>
      <c r="W21" s="17">
        <f t="shared" si="19"/>
        <v>72.09558382064924</v>
      </c>
      <c r="X21" s="17">
        <f t="shared" si="19"/>
        <v>72.15398357071116</v>
      </c>
      <c r="Y21" s="17">
        <f t="shared" si="19"/>
        <v>71.46578690777943</v>
      </c>
      <c r="Z21" s="17">
        <f t="shared" si="19"/>
        <v>72.3148652605072</v>
      </c>
      <c r="AA21" s="17">
        <f t="shared" si="19"/>
        <v>69.21261872524019</v>
      </c>
      <c r="AB21" s="17">
        <f aca="true" t="shared" si="20" ref="AB21:AG21">AB20/AB12*100</f>
        <v>71.40891967620415</v>
      </c>
      <c r="AC21" s="135">
        <f t="shared" si="20"/>
        <v>72.51073225685828</v>
      </c>
      <c r="AD21" s="135">
        <f t="shared" si="20"/>
        <v>69.84820709472898</v>
      </c>
      <c r="AE21" s="135">
        <f t="shared" si="20"/>
        <v>74.3648462585006</v>
      </c>
      <c r="AF21" s="135">
        <f t="shared" si="20"/>
        <v>71.71340205317858</v>
      </c>
      <c r="AG21" s="135">
        <f t="shared" si="20"/>
        <v>72.40464818961456</v>
      </c>
      <c r="AH21" s="5"/>
      <c r="AI21" s="5"/>
      <c r="AM21" s="5"/>
      <c r="AO21" s="5"/>
      <c r="BX21" s="27"/>
      <c r="BY21" s="26"/>
      <c r="BZ21" s="27"/>
      <c r="CA21" s="26"/>
      <c r="CB21" s="84"/>
      <c r="CD21" s="86"/>
      <c r="CE21" s="85"/>
      <c r="CF21" s="84"/>
      <c r="CG21" s="88"/>
      <c r="CH21" s="84"/>
      <c r="CI21" s="88"/>
      <c r="CJ21" s="84"/>
    </row>
    <row r="22" spans="1:91" ht="18" customHeight="1">
      <c r="A22" s="153" t="s">
        <v>35</v>
      </c>
      <c r="B22" s="11" t="s">
        <v>87</v>
      </c>
      <c r="C22" s="13">
        <v>3066</v>
      </c>
      <c r="D22" s="20">
        <v>5642</v>
      </c>
      <c r="E22" s="20">
        <v>9830</v>
      </c>
      <c r="F22" s="20">
        <v>14084</v>
      </c>
      <c r="G22" s="20">
        <v>15230</v>
      </c>
      <c r="H22" s="20">
        <f>AM22/AN22</f>
        <v>15666.954022988506</v>
      </c>
      <c r="I22" s="20">
        <f>AO22/AP22</f>
        <v>15123.646723646725</v>
      </c>
      <c r="J22" s="20">
        <f>AQ22/AR22</f>
        <v>16215.056818181818</v>
      </c>
      <c r="K22" s="20">
        <f>AS22/AT22</f>
        <v>16407.536231884056</v>
      </c>
      <c r="L22" s="20">
        <f>AU22/AV22</f>
        <v>18180.712166172107</v>
      </c>
      <c r="M22" s="20">
        <f>AW22/AX22</f>
        <v>19683.333333333332</v>
      </c>
      <c r="N22" s="20">
        <f>AY22/AZ22</f>
        <v>17566.371681415927</v>
      </c>
      <c r="O22" s="20">
        <f>BA22/BB22</f>
        <v>18028.73900293255</v>
      </c>
      <c r="P22" s="20">
        <f>BC22/BD22</f>
        <v>18779.821958456974</v>
      </c>
      <c r="Q22" s="20">
        <f>BE22/BF22</f>
        <v>18530.95975232198</v>
      </c>
      <c r="R22" s="22"/>
      <c r="S22" s="20">
        <f>BG22/BH22</f>
        <v>17818.46153846154</v>
      </c>
      <c r="T22" s="13">
        <f>BI22/BJ22</f>
        <v>18436.9696969697</v>
      </c>
      <c r="U22" s="13">
        <f>BK22/BL22</f>
        <v>19443.217665615142</v>
      </c>
      <c r="V22" s="14">
        <f>BM22/BN22</f>
        <v>18757.928802589</v>
      </c>
      <c r="W22" s="14">
        <f>BO22/BP22</f>
        <v>17538.94389438944</v>
      </c>
      <c r="X22" s="14">
        <f>BQ22/BR22</f>
        <v>17565.384615384613</v>
      </c>
      <c r="Y22" s="14">
        <f>BT22/BU22</f>
        <v>16427.5641025641</v>
      </c>
      <c r="Z22" s="14">
        <f>BX22/BY22</f>
        <v>15948.101265822785</v>
      </c>
      <c r="AA22" s="14">
        <f>+BZ22/CA22</f>
        <v>18498.026315789473</v>
      </c>
      <c r="AB22" s="14">
        <f>+CB22/CC22</f>
        <v>16942.156862745098</v>
      </c>
      <c r="AC22" s="134">
        <f>+CD22/CE22</f>
        <v>16132.792207792207</v>
      </c>
      <c r="AD22" s="134">
        <f>+CF22/CG22</f>
        <v>16937.04918032787</v>
      </c>
      <c r="AE22" s="134">
        <f>+CH22/CI22</f>
        <v>17861.842105263157</v>
      </c>
      <c r="AF22" s="134">
        <f>CJ22/CK22</f>
        <v>17490.066225165563</v>
      </c>
      <c r="AG22" s="134">
        <f t="shared" si="2"/>
        <v>17719.0635451505</v>
      </c>
      <c r="AH22" s="5"/>
      <c r="AI22" s="5"/>
      <c r="AM22" s="5">
        <v>54521</v>
      </c>
      <c r="AN22" s="6">
        <v>3.48</v>
      </c>
      <c r="AO22" s="5">
        <v>53084</v>
      </c>
      <c r="AP22" s="6">
        <v>3.51</v>
      </c>
      <c r="AQ22" s="1">
        <v>57077</v>
      </c>
      <c r="AR22" s="1">
        <v>3.52</v>
      </c>
      <c r="AS22" s="1">
        <v>56606</v>
      </c>
      <c r="AT22" s="1">
        <v>3.45</v>
      </c>
      <c r="AU22" s="1">
        <v>61269</v>
      </c>
      <c r="AV22" s="1">
        <v>3.37</v>
      </c>
      <c r="AW22" s="1">
        <v>67317</v>
      </c>
      <c r="AX22" s="1">
        <v>3.42</v>
      </c>
      <c r="AY22" s="1">
        <v>59550</v>
      </c>
      <c r="AZ22" s="1">
        <v>3.39</v>
      </c>
      <c r="BA22" s="1">
        <v>61478</v>
      </c>
      <c r="BB22" s="1">
        <v>3.41</v>
      </c>
      <c r="BC22" s="1">
        <v>63288</v>
      </c>
      <c r="BD22" s="1">
        <v>3.37</v>
      </c>
      <c r="BE22" s="1">
        <v>59855</v>
      </c>
      <c r="BF22" s="1">
        <v>3.23</v>
      </c>
      <c r="BG22" s="1">
        <v>57910</v>
      </c>
      <c r="BH22" s="1">
        <v>3.25</v>
      </c>
      <c r="BI22" s="1">
        <v>60842</v>
      </c>
      <c r="BJ22" s="1">
        <v>3.3</v>
      </c>
      <c r="BK22" s="1">
        <v>61635</v>
      </c>
      <c r="BL22" s="1">
        <v>3.17</v>
      </c>
      <c r="BM22" s="1">
        <v>57962</v>
      </c>
      <c r="BN22" s="1">
        <v>3.09</v>
      </c>
      <c r="BO22" s="1">
        <v>53143</v>
      </c>
      <c r="BP22" s="1">
        <v>3.03</v>
      </c>
      <c r="BQ22" s="1">
        <v>54804</v>
      </c>
      <c r="BR22" s="1">
        <v>3.12</v>
      </c>
      <c r="BT22" s="1">
        <v>51254</v>
      </c>
      <c r="BU22" s="1">
        <v>3.12</v>
      </c>
      <c r="BX22" s="27">
        <v>50396</v>
      </c>
      <c r="BY22" s="26">
        <v>3.16</v>
      </c>
      <c r="BZ22" s="27">
        <v>56234</v>
      </c>
      <c r="CA22" s="26">
        <v>3.04</v>
      </c>
      <c r="CB22" s="84">
        <v>51843</v>
      </c>
      <c r="CC22" s="88">
        <v>3.06</v>
      </c>
      <c r="CD22" s="86">
        <v>49689</v>
      </c>
      <c r="CE22" s="85">
        <v>3.08</v>
      </c>
      <c r="CF22" s="84">
        <v>51658</v>
      </c>
      <c r="CG22" s="88">
        <v>3.05</v>
      </c>
      <c r="CH22" s="84">
        <v>54300</v>
      </c>
      <c r="CI22" s="88">
        <v>3.04</v>
      </c>
      <c r="CJ22" s="84">
        <v>52820</v>
      </c>
      <c r="CK22" s="1">
        <v>3.02</v>
      </c>
      <c r="CL22" s="1">
        <v>52980</v>
      </c>
      <c r="CM22" s="1">
        <v>2.99</v>
      </c>
    </row>
    <row r="23" spans="1:88" ht="18" customHeight="1">
      <c r="A23" s="154"/>
      <c r="B23" s="15" t="s">
        <v>50</v>
      </c>
      <c r="C23" s="16">
        <v>58</v>
      </c>
      <c r="D23" s="21">
        <v>66</v>
      </c>
      <c r="E23" s="21">
        <v>66</v>
      </c>
      <c r="F23" s="21">
        <v>71</v>
      </c>
      <c r="G23" s="21">
        <v>68</v>
      </c>
      <c r="H23" s="21">
        <f aca="true" t="shared" si="21" ref="H23:P23">H22/H12*100</f>
        <v>71.04015869747055</v>
      </c>
      <c r="I23" s="21">
        <f t="shared" si="21"/>
        <v>68.45145957034157</v>
      </c>
      <c r="J23" s="21">
        <f t="shared" si="21"/>
        <v>68.55468811531317</v>
      </c>
      <c r="K23" s="21">
        <f t="shared" si="21"/>
        <v>69.14652176436887</v>
      </c>
      <c r="L23" s="21">
        <f t="shared" si="21"/>
        <v>69.56655916031373</v>
      </c>
      <c r="M23" s="21">
        <f t="shared" si="21"/>
        <v>69.59813676763048</v>
      </c>
      <c r="N23" s="21">
        <f t="shared" si="21"/>
        <v>64.17139213402665</v>
      </c>
      <c r="O23" s="21">
        <f t="shared" si="21"/>
        <v>66.4556530151869</v>
      </c>
      <c r="P23" s="21">
        <f t="shared" si="21"/>
        <v>70.17704899269843</v>
      </c>
      <c r="Q23" s="21">
        <f>Q22/Q12*100</f>
        <v>72.17059051283528</v>
      </c>
      <c r="R23" s="22"/>
      <c r="S23" s="21">
        <f>S22/S12*100</f>
        <v>68.29982955174323</v>
      </c>
      <c r="T23" s="16">
        <f aca="true" t="shared" si="22" ref="T23:AA23">T22/T12*100</f>
        <v>72.51145981745667</v>
      </c>
      <c r="U23" s="16">
        <f t="shared" si="22"/>
        <v>69.9366009207392</v>
      </c>
      <c r="V23" s="17">
        <f t="shared" si="22"/>
        <v>74.6707303299877</v>
      </c>
      <c r="W23" s="17">
        <f t="shared" si="22"/>
        <v>73.82058833686058</v>
      </c>
      <c r="X23" s="17">
        <f t="shared" si="22"/>
        <v>74.12439863174367</v>
      </c>
      <c r="Y23" s="17">
        <f t="shared" si="22"/>
        <v>67.85935129442525</v>
      </c>
      <c r="Z23" s="17">
        <f t="shared" si="22"/>
        <v>65.40289938835731</v>
      </c>
      <c r="AA23" s="17">
        <f t="shared" si="22"/>
        <v>75.48448644744367</v>
      </c>
      <c r="AB23" s="17">
        <f aca="true" t="shared" si="23" ref="AB23:AG23">AB22/AB12*100</f>
        <v>71.61664486954803</v>
      </c>
      <c r="AC23" s="135">
        <f t="shared" si="23"/>
        <v>66.56408364637538</v>
      </c>
      <c r="AD23" s="135">
        <f t="shared" si="23"/>
        <v>69.54683755620776</v>
      </c>
      <c r="AE23" s="135">
        <f t="shared" si="23"/>
        <v>72.90353944342088</v>
      </c>
      <c r="AF23" s="135">
        <f t="shared" si="23"/>
        <v>71.27988058464375</v>
      </c>
      <c r="AG23" s="135">
        <f t="shared" si="23"/>
        <v>70.35705164765102</v>
      </c>
      <c r="AH23" s="5"/>
      <c r="AI23" s="5"/>
      <c r="AM23" s="5"/>
      <c r="AO23" s="5"/>
      <c r="BX23" s="27"/>
      <c r="BY23" s="26"/>
      <c r="BZ23" s="27"/>
      <c r="CA23" s="26"/>
      <c r="CB23" s="84"/>
      <c r="CD23" s="86"/>
      <c r="CE23" s="85"/>
      <c r="CF23" s="84"/>
      <c r="CG23" s="88"/>
      <c r="CH23" s="84"/>
      <c r="CI23" s="88"/>
      <c r="CJ23" s="84"/>
    </row>
    <row r="24" spans="1:91" ht="18" customHeight="1">
      <c r="A24" s="153" t="s">
        <v>36</v>
      </c>
      <c r="B24" s="11" t="s">
        <v>87</v>
      </c>
      <c r="C24" s="13">
        <v>2999</v>
      </c>
      <c r="D24" s="20">
        <v>5772</v>
      </c>
      <c r="E24" s="20">
        <v>10273</v>
      </c>
      <c r="F24" s="20">
        <v>16112</v>
      </c>
      <c r="G24" s="20">
        <v>16324</v>
      </c>
      <c r="H24" s="20">
        <f>AM24/AN24</f>
        <v>15456.675749318802</v>
      </c>
      <c r="I24" s="20">
        <f>AO24/AP24</f>
        <v>15023.16076294278</v>
      </c>
      <c r="J24" s="20">
        <f>AQ24/AR24</f>
        <v>16255.737704918032</v>
      </c>
      <c r="K24" s="20">
        <f>AS24/AT24</f>
        <v>16228.24858757062</v>
      </c>
      <c r="L24" s="20">
        <f>AU24/AV24</f>
        <v>18226.01156069364</v>
      </c>
      <c r="M24" s="20">
        <f>AW24/AX24</f>
        <v>20465.242165242165</v>
      </c>
      <c r="N24" s="20">
        <f>AY24/AZ24</f>
        <v>18869.34523809524</v>
      </c>
      <c r="O24" s="20">
        <f>BA24/BB24</f>
        <v>20456.047197640117</v>
      </c>
      <c r="P24" s="20">
        <f>BC24/BD24</f>
        <v>19928.143712574853</v>
      </c>
      <c r="Q24" s="20">
        <f>BE24/BF24</f>
        <v>19101.5015015015</v>
      </c>
      <c r="R24" s="22"/>
      <c r="S24" s="20">
        <f>BG24/BH24</f>
        <v>19464.596273291925</v>
      </c>
      <c r="T24" s="13">
        <f>BI24/BJ24</f>
        <v>19011.042944785277</v>
      </c>
      <c r="U24" s="13">
        <f>BK24/BL24</f>
        <v>20163.888888888887</v>
      </c>
      <c r="V24" s="14">
        <f>BM24/BN24</f>
        <v>19183.4375</v>
      </c>
      <c r="W24" s="14">
        <f>BO24/BP24</f>
        <v>16989.408099688473</v>
      </c>
      <c r="X24" s="14">
        <f>BQ24/BR24</f>
        <v>17534.47204968944</v>
      </c>
      <c r="Y24" s="14">
        <f>BT24/BU24</f>
        <v>17500</v>
      </c>
      <c r="Z24" s="14">
        <f>BX24/BY24</f>
        <v>17719.6875</v>
      </c>
      <c r="AA24" s="14">
        <f>+BZ24/CA24</f>
        <v>17499.059561128528</v>
      </c>
      <c r="AB24" s="14">
        <f>+CB24/CC24</f>
        <v>16959.23566878981</v>
      </c>
      <c r="AC24" s="134">
        <f>+CD24/CE24</f>
        <v>18180.128205128203</v>
      </c>
      <c r="AD24" s="134">
        <f>+CF24/CG24</f>
        <v>17056.451612903224</v>
      </c>
      <c r="AE24" s="134">
        <f>+CH24/CI24</f>
        <v>17357.74193548387</v>
      </c>
      <c r="AF24" s="134">
        <f>CJ24/CK24</f>
        <v>17016.504854368934</v>
      </c>
      <c r="AG24" s="134">
        <f t="shared" si="2"/>
        <v>17967.532467532466</v>
      </c>
      <c r="AH24" s="5"/>
      <c r="AI24" s="5"/>
      <c r="AM24" s="5">
        <v>56726</v>
      </c>
      <c r="AN24" s="6">
        <v>3.67</v>
      </c>
      <c r="AO24" s="5">
        <v>55135</v>
      </c>
      <c r="AP24" s="6">
        <v>3.67</v>
      </c>
      <c r="AQ24" s="1">
        <v>59496</v>
      </c>
      <c r="AR24" s="1">
        <v>3.66</v>
      </c>
      <c r="AS24" s="1">
        <v>57448</v>
      </c>
      <c r="AT24" s="1">
        <v>3.54</v>
      </c>
      <c r="AU24" s="1">
        <v>63062</v>
      </c>
      <c r="AV24" s="1">
        <v>3.46</v>
      </c>
      <c r="AW24" s="1">
        <v>71833</v>
      </c>
      <c r="AX24" s="1">
        <v>3.51</v>
      </c>
      <c r="AY24" s="1">
        <v>63401</v>
      </c>
      <c r="AZ24" s="1">
        <v>3.36</v>
      </c>
      <c r="BA24" s="1">
        <v>69346</v>
      </c>
      <c r="BB24" s="1">
        <v>3.39</v>
      </c>
      <c r="BC24" s="1">
        <v>66560</v>
      </c>
      <c r="BD24" s="1">
        <v>3.34</v>
      </c>
      <c r="BE24" s="1">
        <v>63608</v>
      </c>
      <c r="BF24" s="1">
        <v>3.33</v>
      </c>
      <c r="BG24" s="1">
        <v>62676</v>
      </c>
      <c r="BH24" s="1">
        <v>3.22</v>
      </c>
      <c r="BI24" s="1">
        <v>61976</v>
      </c>
      <c r="BJ24" s="1">
        <v>3.26</v>
      </c>
      <c r="BK24" s="1">
        <v>65331</v>
      </c>
      <c r="BL24" s="1">
        <v>3.24</v>
      </c>
      <c r="BM24" s="1">
        <v>61387</v>
      </c>
      <c r="BN24" s="1">
        <v>3.2</v>
      </c>
      <c r="BO24" s="1">
        <v>54536</v>
      </c>
      <c r="BP24" s="1">
        <v>3.21</v>
      </c>
      <c r="BQ24" s="1">
        <v>56461</v>
      </c>
      <c r="BR24" s="1">
        <v>3.22</v>
      </c>
      <c r="BT24" s="1">
        <v>55300</v>
      </c>
      <c r="BU24" s="1">
        <v>3.16</v>
      </c>
      <c r="BX24" s="27">
        <v>56703</v>
      </c>
      <c r="BY24" s="26">
        <v>3.2</v>
      </c>
      <c r="BZ24" s="27">
        <v>55822</v>
      </c>
      <c r="CA24" s="26">
        <v>3.19</v>
      </c>
      <c r="CB24" s="84">
        <v>53252</v>
      </c>
      <c r="CC24" s="88">
        <v>3.14</v>
      </c>
      <c r="CD24" s="86">
        <v>56722</v>
      </c>
      <c r="CE24" s="85">
        <v>3.12</v>
      </c>
      <c r="CF24" s="84">
        <v>52875</v>
      </c>
      <c r="CG24" s="88">
        <v>3.1</v>
      </c>
      <c r="CH24" s="84">
        <v>53809</v>
      </c>
      <c r="CI24" s="88">
        <v>3.1</v>
      </c>
      <c r="CJ24" s="84">
        <v>52581</v>
      </c>
      <c r="CK24" s="1">
        <v>3.09</v>
      </c>
      <c r="CL24" s="1">
        <v>55340</v>
      </c>
      <c r="CM24" s="1">
        <v>3.08</v>
      </c>
    </row>
    <row r="25" spans="1:88" ht="18" customHeight="1">
      <c r="A25" s="154"/>
      <c r="B25" s="15" t="s">
        <v>50</v>
      </c>
      <c r="C25" s="18">
        <v>57</v>
      </c>
      <c r="D25" s="21">
        <v>68</v>
      </c>
      <c r="E25" s="21">
        <v>69</v>
      </c>
      <c r="F25" s="21">
        <v>81</v>
      </c>
      <c r="G25" s="21">
        <v>73</v>
      </c>
      <c r="H25" s="21">
        <f aca="true" t="shared" si="24" ref="H25:P25">H24/H12*100</f>
        <v>70.08667393519916</v>
      </c>
      <c r="I25" s="21">
        <f t="shared" si="24"/>
        <v>67.99664792324336</v>
      </c>
      <c r="J25" s="21">
        <f t="shared" si="24"/>
        <v>68.7266804514318</v>
      </c>
      <c r="K25" s="21">
        <f t="shared" si="24"/>
        <v>68.39094720250927</v>
      </c>
      <c r="L25" s="21">
        <f t="shared" si="24"/>
        <v>69.7398924698181</v>
      </c>
      <c r="M25" s="21">
        <f t="shared" si="24"/>
        <v>72.36288178827446</v>
      </c>
      <c r="N25" s="21">
        <f t="shared" si="24"/>
        <v>68.9312610792109</v>
      </c>
      <c r="O25" s="21">
        <f t="shared" si="24"/>
        <v>75.40294273534799</v>
      </c>
      <c r="P25" s="21">
        <f t="shared" si="24"/>
        <v>74.4681350411379</v>
      </c>
      <c r="Q25" s="21">
        <f>Q24/Q12*100</f>
        <v>74.39261978173768</v>
      </c>
      <c r="R25" s="22"/>
      <c r="S25" s="21">
        <f>S24/S12*100</f>
        <v>74.60961794539523</v>
      </c>
      <c r="T25" s="16">
        <f aca="true" t="shared" si="25" ref="T25:AA25">T24/T12*100</f>
        <v>74.76925434255685</v>
      </c>
      <c r="U25" s="16">
        <f t="shared" si="25"/>
        <v>72.52883110629588</v>
      </c>
      <c r="V25" s="17">
        <f t="shared" si="25"/>
        <v>76.36457646469826</v>
      </c>
      <c r="W25" s="17">
        <f t="shared" si="25"/>
        <v>71.50761807358455</v>
      </c>
      <c r="X25" s="17">
        <f t="shared" si="25"/>
        <v>73.99395028731561</v>
      </c>
      <c r="Y25" s="17">
        <f t="shared" si="25"/>
        <v>72.28939362148552</v>
      </c>
      <c r="Z25" s="17">
        <f t="shared" si="25"/>
        <v>72.66814521921977</v>
      </c>
      <c r="AA25" s="17">
        <f t="shared" si="25"/>
        <v>71.40802492844985</v>
      </c>
      <c r="AB25" s="17">
        <f aca="true" t="shared" si="26" ref="AB25:AG25">AB24/AB12*100</f>
        <v>71.6888391478332</v>
      </c>
      <c r="AC25" s="135">
        <f t="shared" si="26"/>
        <v>75.01141519466653</v>
      </c>
      <c r="AD25" s="135">
        <f t="shared" si="26"/>
        <v>70.0371273046593</v>
      </c>
      <c r="AE25" s="135">
        <f t="shared" si="26"/>
        <v>70.84604243978818</v>
      </c>
      <c r="AF25" s="135">
        <f t="shared" si="26"/>
        <v>69.34990516171968</v>
      </c>
      <c r="AG25" s="135">
        <f t="shared" si="26"/>
        <v>71.34364672138722</v>
      </c>
      <c r="AH25" s="5"/>
      <c r="AI25" s="5"/>
      <c r="AM25" s="5"/>
      <c r="AO25" s="5"/>
      <c r="BX25" s="27"/>
      <c r="BY25" s="26"/>
      <c r="BZ25" s="27"/>
      <c r="CA25" s="26"/>
      <c r="CB25" s="84"/>
      <c r="CD25" s="86"/>
      <c r="CE25" s="85"/>
      <c r="CF25" s="84"/>
      <c r="CG25" s="88"/>
      <c r="CH25" s="84"/>
      <c r="CI25" s="88"/>
      <c r="CJ25" s="84"/>
    </row>
    <row r="26" spans="1:91" ht="18" customHeight="1">
      <c r="A26" s="153" t="s">
        <v>37</v>
      </c>
      <c r="B26" s="11" t="s">
        <v>87</v>
      </c>
      <c r="C26" s="13"/>
      <c r="D26" s="20"/>
      <c r="E26" s="20">
        <v>13339</v>
      </c>
      <c r="F26" s="20">
        <v>14639</v>
      </c>
      <c r="G26" s="20">
        <v>15719</v>
      </c>
      <c r="H26" s="20">
        <f>AM26/AN26</f>
        <v>14792.83950617284</v>
      </c>
      <c r="I26" s="20">
        <f>AO26/AP26</f>
        <v>14845.244215938303</v>
      </c>
      <c r="J26" s="20">
        <f>AQ26/AR26</f>
        <v>17670.992366412214</v>
      </c>
      <c r="K26" s="20">
        <f>AS26/AT26</f>
        <v>15413.26530612245</v>
      </c>
      <c r="L26" s="20">
        <f>AU26/AV26</f>
        <v>17292.96875</v>
      </c>
      <c r="M26" s="20">
        <f>AW26/AX26</f>
        <v>17634.736842105263</v>
      </c>
      <c r="N26" s="20">
        <f>AY26/AZ26</f>
        <v>16832.894736842107</v>
      </c>
      <c r="O26" s="20">
        <f>BA26/BB26</f>
        <v>16371.355498721226</v>
      </c>
      <c r="P26" s="20">
        <f>BC26/BD26</f>
        <v>16076.315789473685</v>
      </c>
      <c r="Q26" s="20">
        <f>BE26/BF26</f>
        <v>16062.532981530343</v>
      </c>
      <c r="R26" s="22"/>
      <c r="S26" s="20">
        <f>BG26/BH26</f>
        <v>17360.614525139663</v>
      </c>
      <c r="T26" s="13">
        <f>BI26/BJ26</f>
        <v>16394.767441860466</v>
      </c>
      <c r="U26" s="13">
        <f>BK26/BL26</f>
        <v>17895.2802359882</v>
      </c>
      <c r="V26" s="14">
        <f>BM26/BN26</f>
        <v>15382.789317507419</v>
      </c>
      <c r="W26" s="14">
        <f>BO26/BP26</f>
        <v>15937.349397590362</v>
      </c>
      <c r="X26" s="14">
        <f>BQ26/BR26</f>
        <v>14901.769911504423</v>
      </c>
      <c r="Y26" s="14">
        <f>BT26/BU26</f>
        <v>13990.029325513196</v>
      </c>
      <c r="Z26" s="14">
        <f>BX26/BY26</f>
        <v>15231.454005934718</v>
      </c>
      <c r="AA26" s="14">
        <f>+BZ26/CA26</f>
        <v>15997.560975609756</v>
      </c>
      <c r="AB26" s="14">
        <f>+CB26/CC26</f>
        <v>15182.066869300912</v>
      </c>
      <c r="AC26" s="134">
        <f>+CD26/CE26</f>
        <v>15090.909090909092</v>
      </c>
      <c r="AD26" s="134">
        <f>+CF26/CG26</f>
        <v>14555.18292682927</v>
      </c>
      <c r="AE26" s="134">
        <f>+CH26/CI26</f>
        <v>16129.357798165138</v>
      </c>
      <c r="AF26" s="134">
        <f>CJ26/CK26</f>
        <v>17026.85185185185</v>
      </c>
      <c r="AG26" s="134">
        <f t="shared" si="2"/>
        <v>16362.345679012345</v>
      </c>
      <c r="AH26" s="5"/>
      <c r="AI26" s="5"/>
      <c r="AM26" s="5">
        <v>59911</v>
      </c>
      <c r="AN26" s="6">
        <v>4.05</v>
      </c>
      <c r="AO26" s="5">
        <v>57748</v>
      </c>
      <c r="AP26" s="6">
        <v>3.89</v>
      </c>
      <c r="AQ26" s="1">
        <v>69447</v>
      </c>
      <c r="AR26" s="1">
        <v>3.93</v>
      </c>
      <c r="AS26" s="1">
        <v>60420</v>
      </c>
      <c r="AT26" s="1">
        <v>3.92</v>
      </c>
      <c r="AU26" s="1">
        <v>66405</v>
      </c>
      <c r="AV26" s="1">
        <v>3.84</v>
      </c>
      <c r="AW26" s="1">
        <v>67012</v>
      </c>
      <c r="AX26" s="1">
        <v>3.8</v>
      </c>
      <c r="AY26" s="1">
        <v>63965</v>
      </c>
      <c r="AZ26" s="1">
        <v>3.8</v>
      </c>
      <c r="BA26" s="1">
        <v>64012</v>
      </c>
      <c r="BB26" s="1">
        <v>3.91</v>
      </c>
      <c r="BC26" s="1">
        <v>61090</v>
      </c>
      <c r="BD26" s="1">
        <v>3.8</v>
      </c>
      <c r="BE26" s="1">
        <v>60877</v>
      </c>
      <c r="BF26" s="1">
        <v>3.79</v>
      </c>
      <c r="BG26" s="1">
        <v>62151</v>
      </c>
      <c r="BH26" s="1">
        <v>3.58</v>
      </c>
      <c r="BI26" s="1">
        <v>56398</v>
      </c>
      <c r="BJ26" s="1">
        <v>3.44</v>
      </c>
      <c r="BK26" s="1">
        <v>60665</v>
      </c>
      <c r="BL26" s="1">
        <v>3.39</v>
      </c>
      <c r="BM26" s="1">
        <v>51840</v>
      </c>
      <c r="BN26" s="1">
        <v>3.37</v>
      </c>
      <c r="BO26" s="1">
        <v>52912</v>
      </c>
      <c r="BP26" s="1">
        <v>3.32</v>
      </c>
      <c r="BQ26" s="1">
        <v>50517</v>
      </c>
      <c r="BR26" s="1">
        <v>3.39</v>
      </c>
      <c r="BT26" s="1">
        <v>47706</v>
      </c>
      <c r="BU26" s="1">
        <v>3.41</v>
      </c>
      <c r="BX26" s="27">
        <v>51330</v>
      </c>
      <c r="BY26" s="26">
        <v>3.37</v>
      </c>
      <c r="BZ26" s="27">
        <v>52472</v>
      </c>
      <c r="CA26" s="26">
        <v>3.28</v>
      </c>
      <c r="CB26" s="84">
        <v>49949</v>
      </c>
      <c r="CC26" s="88">
        <v>3.29</v>
      </c>
      <c r="CD26" s="86">
        <v>49800</v>
      </c>
      <c r="CE26" s="87">
        <v>3.3</v>
      </c>
      <c r="CF26" s="84">
        <v>47741</v>
      </c>
      <c r="CG26" s="88">
        <v>3.28</v>
      </c>
      <c r="CH26" s="84">
        <v>52743</v>
      </c>
      <c r="CI26" s="88">
        <v>3.27</v>
      </c>
      <c r="CJ26" s="84">
        <v>55167</v>
      </c>
      <c r="CK26" s="1">
        <v>3.24</v>
      </c>
      <c r="CL26" s="1">
        <v>53014</v>
      </c>
      <c r="CM26" s="1">
        <v>3.24</v>
      </c>
    </row>
    <row r="27" spans="1:35" ht="18" customHeight="1">
      <c r="A27" s="154"/>
      <c r="B27" s="15" t="s">
        <v>50</v>
      </c>
      <c r="C27" s="16"/>
      <c r="D27" s="21"/>
      <c r="E27" s="21">
        <v>89</v>
      </c>
      <c r="F27" s="21">
        <v>73</v>
      </c>
      <c r="G27" s="21">
        <v>71</v>
      </c>
      <c r="H27" s="21">
        <f aca="true" t="shared" si="27" ref="H27:P27">H26/H12*100</f>
        <v>67.07657816335836</v>
      </c>
      <c r="I27" s="21">
        <f t="shared" si="27"/>
        <v>67.1913760502149</v>
      </c>
      <c r="J27" s="21">
        <f t="shared" si="27"/>
        <v>74.71015266558318</v>
      </c>
      <c r="K27" s="21">
        <f t="shared" si="27"/>
        <v>64.95635114787774</v>
      </c>
      <c r="L27" s="21">
        <f t="shared" si="27"/>
        <v>66.16970350824394</v>
      </c>
      <c r="M27" s="21">
        <f t="shared" si="27"/>
        <v>62.35452124968742</v>
      </c>
      <c r="N27" s="21">
        <f t="shared" si="27"/>
        <v>61.491940879940444</v>
      </c>
      <c r="O27" s="21">
        <f t="shared" si="27"/>
        <v>60.34637920235693</v>
      </c>
      <c r="P27" s="21">
        <f t="shared" si="27"/>
        <v>60.074499283095584</v>
      </c>
      <c r="Q27" s="21">
        <f>Q26/Q12*100</f>
        <v>62.557066978880094</v>
      </c>
      <c r="R27" s="22"/>
      <c r="S27" s="21">
        <f>S26/S12*100</f>
        <v>66.5448591294562</v>
      </c>
      <c r="T27" s="16">
        <f aca="true" t="shared" si="28" ref="T27:AA27">T26/T12*100</f>
        <v>64.47960484376154</v>
      </c>
      <c r="U27" s="16">
        <f t="shared" si="28"/>
        <v>64.3687219756022</v>
      </c>
      <c r="V27" s="17">
        <f t="shared" si="28"/>
        <v>61.235124887139705</v>
      </c>
      <c r="W27" s="17">
        <f t="shared" si="28"/>
        <v>67.07955257423367</v>
      </c>
      <c r="X27" s="17">
        <f t="shared" si="28"/>
        <v>62.88417574821724</v>
      </c>
      <c r="Y27" s="17">
        <f t="shared" si="28"/>
        <v>57.79032781075137</v>
      </c>
      <c r="Z27" s="17">
        <f t="shared" si="28"/>
        <v>62.46394083434772</v>
      </c>
      <c r="AA27" s="17">
        <f t="shared" si="28"/>
        <v>65.28089289314165</v>
      </c>
      <c r="AB27" s="17">
        <f aca="true" t="shared" si="29" ref="AB27:AG27">AB26/AB12*100</f>
        <v>64.17652133509307</v>
      </c>
      <c r="AC27" s="135">
        <f t="shared" si="29"/>
        <v>62.26526208785703</v>
      </c>
      <c r="AD27" s="135">
        <f t="shared" si="29"/>
        <v>59.76642872294524</v>
      </c>
      <c r="AE27" s="135">
        <f t="shared" si="29"/>
        <v>65.83236295035294</v>
      </c>
      <c r="AF27" s="135">
        <f t="shared" si="29"/>
        <v>69.3920738268063</v>
      </c>
      <c r="AG27" s="135">
        <f t="shared" si="29"/>
        <v>64.96993461768258</v>
      </c>
      <c r="AH27" s="5"/>
      <c r="AI27" s="5"/>
    </row>
    <row r="28" spans="1:41" ht="14.25" customHeight="1">
      <c r="A28" s="64" t="s">
        <v>130</v>
      </c>
      <c r="AH28" s="5"/>
      <c r="AI28" s="5"/>
      <c r="AO28" s="5"/>
    </row>
    <row r="29" spans="1:41" ht="14.25" customHeight="1">
      <c r="A29" s="65" t="s">
        <v>139</v>
      </c>
      <c r="AO29" s="5"/>
    </row>
    <row r="30" spans="1:41" ht="14.25" customHeight="1">
      <c r="A30" s="65" t="s">
        <v>110</v>
      </c>
      <c r="AO30" s="5"/>
    </row>
    <row r="31" ht="12">
      <c r="AO31" s="5"/>
    </row>
    <row r="32" ht="12">
      <c r="AO32" s="5"/>
    </row>
    <row r="33" ht="12">
      <c r="AO33" s="5"/>
    </row>
    <row r="34" ht="12">
      <c r="AO34" s="5"/>
    </row>
  </sheetData>
  <sheetProtection/>
  <mergeCells count="11">
    <mergeCell ref="A26:A27"/>
    <mergeCell ref="A14:A15"/>
    <mergeCell ref="A16:A17"/>
    <mergeCell ref="A18:A19"/>
    <mergeCell ref="A20:A21"/>
    <mergeCell ref="A22:A23"/>
    <mergeCell ref="A6:A7"/>
    <mergeCell ref="A8:A9"/>
    <mergeCell ref="A10:A11"/>
    <mergeCell ref="A12:A13"/>
    <mergeCell ref="A24:A25"/>
  </mergeCells>
  <printOptions horizontalCentered="1"/>
  <pageMargins left="0.5905511811023623" right="0.5905511811023623" top="0.5905511811023623" bottom="0.5905511811023623" header="0.2362204724409449" footer="0.1968503937007874"/>
  <pageSetup horizontalDpi="300" verticalDpi="300" orientation="landscape" paperSize="9" scale="90" r:id="rId1"/>
  <ignoredErrors>
    <ignoredError sqref="L7:AG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V231"/>
  <sheetViews>
    <sheetView showGridLines="0" view="pageBreakPreview" zoomScale="120" zoomScaleSheetLayoutView="120" workbookViewId="0" topLeftCell="A1">
      <pane ySplit="4" topLeftCell="A5" activePane="bottomLeft" state="frozen"/>
      <selection pane="topLeft" activeCell="A1" sqref="A1"/>
      <selection pane="bottomLeft" activeCell="T5" sqref="T5"/>
    </sheetView>
  </sheetViews>
  <sheetFormatPr defaultColWidth="6.16015625" defaultRowHeight="18"/>
  <cols>
    <col min="1" max="1" width="5.33203125" style="28" customWidth="1"/>
    <col min="2" max="2" width="7.33203125" style="28" customWidth="1"/>
    <col min="3" max="3" width="6.83203125" style="28" customWidth="1"/>
    <col min="4" max="4" width="6" style="28" customWidth="1"/>
    <col min="5" max="5" width="6.58203125" style="28" customWidth="1"/>
    <col min="6" max="6" width="6.08203125" style="28" customWidth="1"/>
    <col min="7" max="7" width="6.5" style="28" customWidth="1"/>
    <col min="8" max="8" width="6.75" style="28" customWidth="1"/>
    <col min="9" max="9" width="7.08203125" style="28" customWidth="1"/>
    <col min="10" max="10" width="12.58203125" style="28" hidden="1" customWidth="1"/>
    <col min="11" max="11" width="7.08203125" style="28" customWidth="1"/>
    <col min="12" max="12" width="6.58203125" style="28" customWidth="1"/>
    <col min="13" max="13" width="6.25" style="28" customWidth="1"/>
    <col min="14" max="14" width="6.5" style="28" customWidth="1"/>
    <col min="15" max="15" width="6.25" style="28" customWidth="1"/>
    <col min="16" max="17" width="6.33203125" style="28" customWidth="1"/>
    <col min="18" max="18" width="5.83203125" style="28" customWidth="1"/>
    <col min="19" max="19" width="6.5" style="28" customWidth="1"/>
    <col min="20" max="20" width="6.08203125" style="28" customWidth="1"/>
    <col min="21" max="21" width="6.08203125" style="60" hidden="1" customWidth="1"/>
    <col min="22" max="22" width="7.58203125" style="28" hidden="1" customWidth="1"/>
    <col min="23" max="23" width="6.08203125" style="28" hidden="1" customWidth="1"/>
    <col min="24" max="24" width="8" style="28" hidden="1" customWidth="1"/>
    <col min="25" max="25" width="6.08203125" style="28" hidden="1" customWidth="1"/>
    <col min="26" max="26" width="7.83203125" style="28" hidden="1" customWidth="1"/>
    <col min="27" max="29" width="6.08203125" style="28" hidden="1" customWidth="1"/>
    <col min="30" max="30" width="8" style="28" hidden="1" customWidth="1"/>
    <col min="31" max="39" width="6.08203125" style="28" hidden="1" customWidth="1"/>
    <col min="40" max="41" width="6.08203125" style="28" customWidth="1"/>
    <col min="42" max="16384" width="6.08203125" style="28" customWidth="1"/>
  </cols>
  <sheetData>
    <row r="1" ht="15.75" customHeight="1">
      <c r="A1" s="56" t="s">
        <v>103</v>
      </c>
    </row>
    <row r="2" spans="1:19" ht="11.2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162" t="s">
        <v>96</v>
      </c>
      <c r="S2" s="162"/>
    </row>
    <row r="3" spans="1:39" ht="12" customHeight="1">
      <c r="A3" s="160" t="s">
        <v>18</v>
      </c>
      <c r="B3" s="32" t="s">
        <v>0</v>
      </c>
      <c r="C3" s="160" t="s">
        <v>2</v>
      </c>
      <c r="D3" s="160" t="s">
        <v>3</v>
      </c>
      <c r="E3" s="160" t="s">
        <v>4</v>
      </c>
      <c r="F3" s="160" t="s">
        <v>5</v>
      </c>
      <c r="G3" s="160" t="s">
        <v>6</v>
      </c>
      <c r="H3" s="160" t="s">
        <v>7</v>
      </c>
      <c r="I3" s="160" t="s">
        <v>97</v>
      </c>
      <c r="J3" s="31"/>
      <c r="K3" s="160" t="s">
        <v>98</v>
      </c>
      <c r="L3" s="160" t="s">
        <v>10</v>
      </c>
      <c r="M3" s="160" t="s">
        <v>99</v>
      </c>
      <c r="N3" s="160" t="s">
        <v>12</v>
      </c>
      <c r="O3" s="160" t="s">
        <v>13</v>
      </c>
      <c r="P3" s="158" t="s">
        <v>90</v>
      </c>
      <c r="Q3" s="160" t="s">
        <v>100</v>
      </c>
      <c r="R3" s="158" t="s">
        <v>102</v>
      </c>
      <c r="S3" s="160" t="s">
        <v>101</v>
      </c>
      <c r="T3" s="30"/>
      <c r="U3" s="61"/>
      <c r="W3" s="54" t="s">
        <v>1</v>
      </c>
      <c r="X3" s="33" t="s">
        <v>2</v>
      </c>
      <c r="Y3" s="55" t="s">
        <v>3</v>
      </c>
      <c r="Z3" s="55" t="s">
        <v>14</v>
      </c>
      <c r="AA3" s="55" t="s">
        <v>12</v>
      </c>
      <c r="AB3" s="55" t="s">
        <v>11</v>
      </c>
      <c r="AC3" s="55" t="s">
        <v>15</v>
      </c>
      <c r="AD3" s="55" t="s">
        <v>16</v>
      </c>
      <c r="AE3" s="55" t="s">
        <v>5</v>
      </c>
      <c r="AF3" s="55" t="s">
        <v>6</v>
      </c>
      <c r="AG3" s="55" t="s">
        <v>10</v>
      </c>
      <c r="AH3" s="55" t="s">
        <v>7</v>
      </c>
      <c r="AI3" s="55" t="s">
        <v>4</v>
      </c>
      <c r="AJ3" s="55" t="s">
        <v>9</v>
      </c>
      <c r="AK3" s="55" t="s">
        <v>8</v>
      </c>
      <c r="AL3" s="55" t="s">
        <v>13</v>
      </c>
      <c r="AM3" s="55" t="s">
        <v>17</v>
      </c>
    </row>
    <row r="4" spans="1:23" ht="12" customHeight="1">
      <c r="A4" s="161"/>
      <c r="B4" s="34" t="s">
        <v>95</v>
      </c>
      <c r="C4" s="161"/>
      <c r="D4" s="161"/>
      <c r="E4" s="161"/>
      <c r="F4" s="161"/>
      <c r="G4" s="161"/>
      <c r="H4" s="161"/>
      <c r="I4" s="161"/>
      <c r="J4" s="31"/>
      <c r="K4" s="161"/>
      <c r="L4" s="161"/>
      <c r="M4" s="161"/>
      <c r="N4" s="161"/>
      <c r="O4" s="161"/>
      <c r="P4" s="164"/>
      <c r="Q4" s="161"/>
      <c r="R4" s="164"/>
      <c r="S4" s="161"/>
      <c r="T4" s="30"/>
      <c r="U4" s="61"/>
      <c r="W4" s="35"/>
    </row>
    <row r="5" spans="1:39" ht="12" customHeight="1">
      <c r="A5" s="160" t="s">
        <v>23</v>
      </c>
      <c r="B5" s="83" t="s">
        <v>64</v>
      </c>
      <c r="C5" s="68">
        <f>SUM(D5:R5)</f>
        <v>54809.77653631285</v>
      </c>
      <c r="D5" s="69">
        <f aca="true" t="shared" si="0" ref="D5:D17">Y5/W5</f>
        <v>5739.944134078212</v>
      </c>
      <c r="E5" s="66">
        <f aca="true" t="shared" si="1" ref="E5:E17">AI5/W5</f>
        <v>4752.793296089385</v>
      </c>
      <c r="F5" s="69">
        <f aca="true" t="shared" si="2" ref="F5:F17">AE5/W5</f>
        <v>372.9050279329609</v>
      </c>
      <c r="G5" s="66">
        <f aca="true" t="shared" si="3" ref="G5:G17">AF5/W5</f>
        <v>9135.474860335195</v>
      </c>
      <c r="H5" s="69">
        <f aca="true" t="shared" si="4" ref="H5:H17">AH5/W5</f>
        <v>5800</v>
      </c>
      <c r="I5" s="66">
        <f aca="true" t="shared" si="5" ref="I5:I17">AK5/W5</f>
        <v>3025.9776536312847</v>
      </c>
      <c r="J5" s="31"/>
      <c r="K5" s="66">
        <f aca="true" t="shared" si="6" ref="K5:K17">AJ5/W5</f>
        <v>3084.63687150838</v>
      </c>
      <c r="L5" s="66">
        <f aca="true" t="shared" si="7" ref="L5:L17">AG5/W5</f>
        <v>1554.7486033519554</v>
      </c>
      <c r="M5" s="66">
        <f aca="true" t="shared" si="8" ref="M5:M17">AB5/W5</f>
        <v>2346.6480446927376</v>
      </c>
      <c r="N5" s="66">
        <f aca="true" t="shared" si="9" ref="N5:N17">AA5/W5</f>
        <v>8558.100558659218</v>
      </c>
      <c r="O5" s="66">
        <f aca="true" t="shared" si="10" ref="O5:O17">AL5/W5</f>
        <v>818.9944134078212</v>
      </c>
      <c r="P5" s="66">
        <f aca="true" t="shared" si="11" ref="P5:P17">Z5/W5</f>
        <v>1926.8156424581005</v>
      </c>
      <c r="Q5" s="66">
        <f aca="true" t="shared" si="12" ref="Q5:Q17">AC5/W5</f>
        <v>930.4469273743017</v>
      </c>
      <c r="R5" s="66">
        <f aca="true" t="shared" si="13" ref="R5:R17">AD5/W5</f>
        <v>6762.290502793296</v>
      </c>
      <c r="S5" s="67" t="s">
        <v>20</v>
      </c>
      <c r="U5" s="70"/>
      <c r="V5" s="71" t="s">
        <v>22</v>
      </c>
      <c r="W5" s="72">
        <v>3.58</v>
      </c>
      <c r="X5" s="73"/>
      <c r="Y5" s="73">
        <v>20549</v>
      </c>
      <c r="Z5" s="73">
        <v>6898</v>
      </c>
      <c r="AA5" s="73">
        <v>30638</v>
      </c>
      <c r="AB5" s="73">
        <v>8401</v>
      </c>
      <c r="AC5" s="73">
        <v>3331</v>
      </c>
      <c r="AD5" s="73">
        <v>24209</v>
      </c>
      <c r="AE5" s="73">
        <v>1335</v>
      </c>
      <c r="AF5" s="73">
        <v>32705</v>
      </c>
      <c r="AG5" s="73">
        <v>5566</v>
      </c>
      <c r="AH5" s="73">
        <v>20764</v>
      </c>
      <c r="AI5" s="73">
        <v>17015</v>
      </c>
      <c r="AJ5" s="73">
        <v>11043</v>
      </c>
      <c r="AK5" s="73">
        <v>10833</v>
      </c>
      <c r="AL5" s="73">
        <v>2932</v>
      </c>
      <c r="AM5" s="74"/>
    </row>
    <row r="6" spans="1:39" ht="12" customHeight="1">
      <c r="A6" s="163"/>
      <c r="B6" s="82" t="s">
        <v>24</v>
      </c>
      <c r="C6" s="50">
        <f aca="true" t="shared" si="14" ref="C6:C17">X6/W6</f>
        <v>65475.73964497042</v>
      </c>
      <c r="D6" s="51">
        <f t="shared" si="0"/>
        <v>5699.704142011835</v>
      </c>
      <c r="E6" s="52">
        <f t="shared" si="1"/>
        <v>3970.1183431952663</v>
      </c>
      <c r="F6" s="51">
        <f t="shared" si="2"/>
        <v>314.79289940828403</v>
      </c>
      <c r="G6" s="52">
        <f t="shared" si="3"/>
        <v>9110.94674556213</v>
      </c>
      <c r="H6" s="51">
        <f t="shared" si="4"/>
        <v>6100.295857988166</v>
      </c>
      <c r="I6" s="52">
        <f t="shared" si="5"/>
        <v>2785.207100591716</v>
      </c>
      <c r="J6" s="31"/>
      <c r="K6" s="52">
        <f t="shared" si="6"/>
        <v>1931.0650887573966</v>
      </c>
      <c r="L6" s="52">
        <f t="shared" si="7"/>
        <v>2361.242603550296</v>
      </c>
      <c r="M6" s="52">
        <f t="shared" si="8"/>
        <v>1805.0295857988167</v>
      </c>
      <c r="N6" s="52">
        <f t="shared" si="9"/>
        <v>5136.094674556213</v>
      </c>
      <c r="O6" s="52">
        <f t="shared" si="10"/>
        <v>703.5502958579882</v>
      </c>
      <c r="P6" s="52">
        <f t="shared" si="11"/>
        <v>2111.5384615384614</v>
      </c>
      <c r="Q6" s="52">
        <f t="shared" si="12"/>
        <v>1312.4260355029587</v>
      </c>
      <c r="R6" s="52">
        <f t="shared" si="13"/>
        <v>5354.733727810651</v>
      </c>
      <c r="S6" s="52">
        <f aca="true" t="shared" si="15" ref="S6:S17">(X6-SUM(Y6:AL6))/W6</f>
        <v>16778.994082840236</v>
      </c>
      <c r="U6" s="75" t="s">
        <v>23</v>
      </c>
      <c r="V6" s="71" t="s">
        <v>24</v>
      </c>
      <c r="W6" s="72">
        <v>3.38</v>
      </c>
      <c r="X6" s="73">
        <v>221308</v>
      </c>
      <c r="Y6" s="73">
        <v>19265</v>
      </c>
      <c r="Z6" s="73">
        <v>7137</v>
      </c>
      <c r="AA6" s="73">
        <v>17360</v>
      </c>
      <c r="AB6" s="73">
        <v>6101</v>
      </c>
      <c r="AC6" s="73">
        <v>4436</v>
      </c>
      <c r="AD6" s="73">
        <v>18099</v>
      </c>
      <c r="AE6" s="73">
        <v>1064</v>
      </c>
      <c r="AF6" s="73">
        <v>30795</v>
      </c>
      <c r="AG6" s="73">
        <v>7981</v>
      </c>
      <c r="AH6" s="73">
        <v>20619</v>
      </c>
      <c r="AI6" s="73">
        <v>13419</v>
      </c>
      <c r="AJ6" s="73">
        <v>6527</v>
      </c>
      <c r="AK6" s="73">
        <v>9414</v>
      </c>
      <c r="AL6" s="73">
        <v>2378</v>
      </c>
      <c r="AM6" s="74"/>
    </row>
    <row r="7" spans="1:39" ht="13.5" customHeight="1" hidden="1">
      <c r="A7" s="163"/>
      <c r="B7" s="82" t="s">
        <v>25</v>
      </c>
      <c r="C7" s="50">
        <f t="shared" si="14"/>
        <v>64915.07692307692</v>
      </c>
      <c r="D7" s="51">
        <f t="shared" si="0"/>
        <v>5957.846153846154</v>
      </c>
      <c r="E7" s="52">
        <f t="shared" si="1"/>
        <v>3888</v>
      </c>
      <c r="F7" s="51">
        <f t="shared" si="2"/>
        <v>411.0769230769231</v>
      </c>
      <c r="G7" s="52">
        <f t="shared" si="3"/>
        <v>7736.307692307692</v>
      </c>
      <c r="H7" s="51">
        <f t="shared" si="4"/>
        <v>6142.7692307692305</v>
      </c>
      <c r="I7" s="52">
        <f t="shared" si="5"/>
        <v>3401.230769230769</v>
      </c>
      <c r="J7" s="31"/>
      <c r="K7" s="52">
        <f t="shared" si="6"/>
        <v>1796.923076923077</v>
      </c>
      <c r="L7" s="52">
        <f t="shared" si="7"/>
        <v>2498.153846153846</v>
      </c>
      <c r="M7" s="52">
        <f t="shared" si="8"/>
        <v>1757.8461538461538</v>
      </c>
      <c r="N7" s="52">
        <f t="shared" si="9"/>
        <v>3818.153846153846</v>
      </c>
      <c r="O7" s="52">
        <f t="shared" si="10"/>
        <v>780.6153846153846</v>
      </c>
      <c r="P7" s="52">
        <f t="shared" si="11"/>
        <v>2008.3076923076924</v>
      </c>
      <c r="Q7" s="52">
        <f t="shared" si="12"/>
        <v>1678.4615384615386</v>
      </c>
      <c r="R7" s="52">
        <f t="shared" si="13"/>
        <v>5701.2307692307695</v>
      </c>
      <c r="S7" s="52">
        <f t="shared" si="15"/>
        <v>17338.153846153848</v>
      </c>
      <c r="U7" s="70"/>
      <c r="V7" s="71" t="s">
        <v>26</v>
      </c>
      <c r="W7" s="72">
        <v>3.25</v>
      </c>
      <c r="X7" s="73">
        <v>210974</v>
      </c>
      <c r="Y7" s="73">
        <v>19363</v>
      </c>
      <c r="Z7" s="73">
        <v>6527</v>
      </c>
      <c r="AA7" s="73">
        <v>12409</v>
      </c>
      <c r="AB7" s="73">
        <v>5713</v>
      </c>
      <c r="AC7" s="73">
        <v>5455</v>
      </c>
      <c r="AD7" s="73">
        <v>18529</v>
      </c>
      <c r="AE7" s="73">
        <v>1336</v>
      </c>
      <c r="AF7" s="73">
        <v>25143</v>
      </c>
      <c r="AG7" s="73">
        <v>8119</v>
      </c>
      <c r="AH7" s="73">
        <v>19964</v>
      </c>
      <c r="AI7" s="73">
        <v>12636</v>
      </c>
      <c r="AJ7" s="73">
        <v>5840</v>
      </c>
      <c r="AK7" s="73">
        <v>11054</v>
      </c>
      <c r="AL7" s="73">
        <v>2537</v>
      </c>
      <c r="AM7" s="74"/>
    </row>
    <row r="8" spans="1:39" ht="15.75" customHeight="1" hidden="1">
      <c r="A8" s="163"/>
      <c r="B8" s="82" t="s">
        <v>27</v>
      </c>
      <c r="C8" s="50">
        <f t="shared" si="14"/>
        <v>63696.594427244585</v>
      </c>
      <c r="D8" s="51">
        <f t="shared" si="0"/>
        <v>4896.594427244582</v>
      </c>
      <c r="E8" s="52">
        <f t="shared" si="1"/>
        <v>3636.842105263158</v>
      </c>
      <c r="F8" s="51">
        <f t="shared" si="2"/>
        <v>343.9628482972136</v>
      </c>
      <c r="G8" s="52">
        <f t="shared" si="3"/>
        <v>6913.931888544892</v>
      </c>
      <c r="H8" s="51">
        <f t="shared" si="4"/>
        <v>6607.4303405572755</v>
      </c>
      <c r="I8" s="52">
        <f t="shared" si="5"/>
        <v>3671.2074303405575</v>
      </c>
      <c r="J8" s="31"/>
      <c r="K8" s="52">
        <f t="shared" si="6"/>
        <v>1417.6470588235295</v>
      </c>
      <c r="L8" s="52">
        <f t="shared" si="7"/>
        <v>2536.532507739938</v>
      </c>
      <c r="M8" s="52">
        <f t="shared" si="8"/>
        <v>1814.5510835913312</v>
      </c>
      <c r="N8" s="52">
        <f t="shared" si="9"/>
        <v>3430.340557275542</v>
      </c>
      <c r="O8" s="52">
        <f t="shared" si="10"/>
        <v>721.9814241486068</v>
      </c>
      <c r="P8" s="52">
        <f t="shared" si="11"/>
        <v>1984.829721362229</v>
      </c>
      <c r="Q8" s="52">
        <f t="shared" si="12"/>
        <v>1388.5448916408668</v>
      </c>
      <c r="R8" s="52">
        <f t="shared" si="13"/>
        <v>6345.201238390093</v>
      </c>
      <c r="S8" s="52">
        <f t="shared" si="15"/>
        <v>17986.996904024767</v>
      </c>
      <c r="U8" s="70"/>
      <c r="V8" s="71" t="s">
        <v>27</v>
      </c>
      <c r="W8" s="72">
        <v>3.23</v>
      </c>
      <c r="X8" s="73">
        <v>205740</v>
      </c>
      <c r="Y8" s="73">
        <v>15816</v>
      </c>
      <c r="Z8" s="73">
        <v>6411</v>
      </c>
      <c r="AA8" s="73">
        <v>11080</v>
      </c>
      <c r="AB8" s="73">
        <v>5861</v>
      </c>
      <c r="AC8" s="73">
        <v>4485</v>
      </c>
      <c r="AD8" s="73">
        <v>20495</v>
      </c>
      <c r="AE8" s="73">
        <v>1111</v>
      </c>
      <c r="AF8" s="73">
        <v>22332</v>
      </c>
      <c r="AG8" s="73">
        <v>8193</v>
      </c>
      <c r="AH8" s="73">
        <v>21342</v>
      </c>
      <c r="AI8" s="73">
        <v>11747</v>
      </c>
      <c r="AJ8" s="73">
        <v>4579</v>
      </c>
      <c r="AK8" s="73">
        <v>11858</v>
      </c>
      <c r="AL8" s="73">
        <v>2332</v>
      </c>
      <c r="AM8" s="74"/>
    </row>
    <row r="9" spans="1:43" ht="19.5" customHeight="1" hidden="1">
      <c r="A9" s="163"/>
      <c r="B9" s="82" t="s">
        <v>28</v>
      </c>
      <c r="C9" s="50">
        <f t="shared" si="14"/>
        <v>61845.2229299363</v>
      </c>
      <c r="D9" s="51">
        <f t="shared" si="0"/>
        <v>4968.152866242038</v>
      </c>
      <c r="E9" s="52">
        <f t="shared" si="1"/>
        <v>3681.8471337579617</v>
      </c>
      <c r="F9" s="51">
        <f t="shared" si="2"/>
        <v>330.25477707006365</v>
      </c>
      <c r="G9" s="52">
        <f t="shared" si="3"/>
        <v>7450</v>
      </c>
      <c r="H9" s="51">
        <f t="shared" si="4"/>
        <v>5226.4331210191085</v>
      </c>
      <c r="I9" s="52">
        <f t="shared" si="5"/>
        <v>3398.0891719745223</v>
      </c>
      <c r="J9" s="31"/>
      <c r="K9" s="52">
        <f t="shared" si="6"/>
        <v>2117.1974522292994</v>
      </c>
      <c r="L9" s="52">
        <f t="shared" si="7"/>
        <v>2544.904458598726</v>
      </c>
      <c r="M9" s="52">
        <f t="shared" si="8"/>
        <v>1468.1528662420383</v>
      </c>
      <c r="N9" s="52">
        <f t="shared" si="9"/>
        <v>3246.1783439490446</v>
      </c>
      <c r="O9" s="52">
        <f t="shared" si="10"/>
        <v>781.2101910828026</v>
      </c>
      <c r="P9" s="52">
        <f t="shared" si="11"/>
        <v>1590.4458598726114</v>
      </c>
      <c r="Q9" s="52">
        <f t="shared" si="12"/>
        <v>1379.2993630573249</v>
      </c>
      <c r="R9" s="52">
        <f t="shared" si="13"/>
        <v>5715.286624203822</v>
      </c>
      <c r="S9" s="52">
        <f t="shared" si="15"/>
        <v>17947.770700636942</v>
      </c>
      <c r="U9" s="76"/>
      <c r="V9" s="77" t="s">
        <v>28</v>
      </c>
      <c r="W9" s="78">
        <v>3.14</v>
      </c>
      <c r="X9" s="79">
        <v>194194</v>
      </c>
      <c r="Y9" s="79">
        <v>15600</v>
      </c>
      <c r="Z9" s="79">
        <v>4994</v>
      </c>
      <c r="AA9" s="79">
        <v>10193</v>
      </c>
      <c r="AB9" s="79">
        <v>4610</v>
      </c>
      <c r="AC9" s="79">
        <v>4331</v>
      </c>
      <c r="AD9" s="79">
        <v>17946</v>
      </c>
      <c r="AE9" s="79">
        <v>1037</v>
      </c>
      <c r="AF9" s="79">
        <v>23393</v>
      </c>
      <c r="AG9" s="79">
        <v>7991</v>
      </c>
      <c r="AH9" s="79">
        <v>16411</v>
      </c>
      <c r="AI9" s="79">
        <v>11561</v>
      </c>
      <c r="AJ9" s="79">
        <v>6648</v>
      </c>
      <c r="AK9" s="79">
        <v>10670</v>
      </c>
      <c r="AL9" s="79">
        <v>2453</v>
      </c>
      <c r="AM9" s="80"/>
      <c r="AN9" s="41"/>
      <c r="AO9" s="41"/>
      <c r="AP9" s="41"/>
      <c r="AQ9" s="41"/>
    </row>
    <row r="10" spans="1:43" ht="12" customHeight="1">
      <c r="A10" s="163"/>
      <c r="B10" s="82" t="s">
        <v>55</v>
      </c>
      <c r="C10" s="50">
        <f t="shared" si="14"/>
        <v>64303.25732899023</v>
      </c>
      <c r="D10" s="51">
        <f t="shared" si="0"/>
        <v>5537.785016286645</v>
      </c>
      <c r="E10" s="52">
        <f t="shared" si="1"/>
        <v>3456.351791530945</v>
      </c>
      <c r="F10" s="51">
        <f t="shared" si="2"/>
        <v>391.5309446254072</v>
      </c>
      <c r="G10" s="52">
        <f t="shared" si="3"/>
        <v>7041.042345276874</v>
      </c>
      <c r="H10" s="51">
        <f t="shared" si="4"/>
        <v>5827.361563517916</v>
      </c>
      <c r="I10" s="52">
        <f t="shared" si="5"/>
        <v>3657.9804560260586</v>
      </c>
      <c r="J10" s="31"/>
      <c r="K10" s="52">
        <f t="shared" si="6"/>
        <v>1708.469055374593</v>
      </c>
      <c r="L10" s="52">
        <f t="shared" si="7"/>
        <v>2512.3778501628667</v>
      </c>
      <c r="M10" s="52">
        <f t="shared" si="8"/>
        <v>1866.7752442996743</v>
      </c>
      <c r="N10" s="52">
        <f t="shared" si="9"/>
        <v>3437.4592833876222</v>
      </c>
      <c r="O10" s="52">
        <f t="shared" si="10"/>
        <v>804.2345276872965</v>
      </c>
      <c r="P10" s="52">
        <f t="shared" si="11"/>
        <v>1679.8045602605864</v>
      </c>
      <c r="Q10" s="52">
        <f t="shared" si="12"/>
        <v>1635.8306188925083</v>
      </c>
      <c r="R10" s="52">
        <f t="shared" si="13"/>
        <v>5986.644951140065</v>
      </c>
      <c r="S10" s="52">
        <f t="shared" si="15"/>
        <v>18759.609120521174</v>
      </c>
      <c r="T10" s="30"/>
      <c r="U10" s="76"/>
      <c r="V10" s="77" t="s">
        <v>52</v>
      </c>
      <c r="W10" s="78">
        <v>3.07</v>
      </c>
      <c r="X10" s="79">
        <v>197411</v>
      </c>
      <c r="Y10" s="79">
        <v>17001</v>
      </c>
      <c r="Z10" s="79">
        <v>5157</v>
      </c>
      <c r="AA10" s="79">
        <v>10553</v>
      </c>
      <c r="AB10" s="79">
        <v>5731</v>
      </c>
      <c r="AC10" s="79">
        <v>5022</v>
      </c>
      <c r="AD10" s="79">
        <v>18379</v>
      </c>
      <c r="AE10" s="79">
        <v>1202</v>
      </c>
      <c r="AF10" s="79">
        <v>21616</v>
      </c>
      <c r="AG10" s="79">
        <v>7713</v>
      </c>
      <c r="AH10" s="79">
        <v>17890</v>
      </c>
      <c r="AI10" s="79">
        <v>10611</v>
      </c>
      <c r="AJ10" s="79">
        <v>5245</v>
      </c>
      <c r="AK10" s="79">
        <v>11230</v>
      </c>
      <c r="AL10" s="79">
        <v>2469</v>
      </c>
      <c r="AM10" s="80"/>
      <c r="AN10" s="44"/>
      <c r="AO10" s="41"/>
      <c r="AP10" s="41"/>
      <c r="AQ10" s="41"/>
    </row>
    <row r="11" spans="1:43" ht="13.5" customHeight="1" hidden="1">
      <c r="A11" s="163"/>
      <c r="B11" s="82" t="s">
        <v>53</v>
      </c>
      <c r="C11" s="50">
        <f t="shared" si="14"/>
        <v>66040.33333333333</v>
      </c>
      <c r="D11" s="51">
        <f t="shared" si="0"/>
        <v>5583.666666666667</v>
      </c>
      <c r="E11" s="52">
        <f t="shared" si="1"/>
        <v>3300.3333333333335</v>
      </c>
      <c r="F11" s="51">
        <f t="shared" si="2"/>
        <v>346</v>
      </c>
      <c r="G11" s="52">
        <f t="shared" si="3"/>
        <v>7522.333333333333</v>
      </c>
      <c r="H11" s="51">
        <f t="shared" si="4"/>
        <v>5939.333333333333</v>
      </c>
      <c r="I11" s="52">
        <f t="shared" si="5"/>
        <v>3996</v>
      </c>
      <c r="J11" s="31"/>
      <c r="K11" s="52">
        <f t="shared" si="6"/>
        <v>1829.3333333333333</v>
      </c>
      <c r="L11" s="52">
        <f t="shared" si="7"/>
        <v>2562.3333333333335</v>
      </c>
      <c r="M11" s="52">
        <f t="shared" si="8"/>
        <v>1868</v>
      </c>
      <c r="N11" s="52">
        <f t="shared" si="9"/>
        <v>3694.6666666666665</v>
      </c>
      <c r="O11" s="52">
        <f t="shared" si="10"/>
        <v>810.3333333333334</v>
      </c>
      <c r="P11" s="52">
        <f t="shared" si="11"/>
        <v>1619.6666666666667</v>
      </c>
      <c r="Q11" s="52">
        <f t="shared" si="12"/>
        <v>1468</v>
      </c>
      <c r="R11" s="52">
        <f t="shared" si="13"/>
        <v>7141</v>
      </c>
      <c r="S11" s="52">
        <f t="shared" si="15"/>
        <v>18359.333333333332</v>
      </c>
      <c r="T11" s="30"/>
      <c r="U11" s="76"/>
      <c r="V11" s="77" t="s">
        <v>53</v>
      </c>
      <c r="W11" s="78">
        <v>3</v>
      </c>
      <c r="X11" s="79">
        <v>198121</v>
      </c>
      <c r="Y11" s="79">
        <v>16751</v>
      </c>
      <c r="Z11" s="79">
        <v>4859</v>
      </c>
      <c r="AA11" s="79">
        <v>11084</v>
      </c>
      <c r="AB11" s="79">
        <v>5604</v>
      </c>
      <c r="AC11" s="79">
        <v>4404</v>
      </c>
      <c r="AD11" s="79">
        <v>21423</v>
      </c>
      <c r="AE11" s="79">
        <v>1038</v>
      </c>
      <c r="AF11" s="79">
        <v>22567</v>
      </c>
      <c r="AG11" s="79">
        <v>7687</v>
      </c>
      <c r="AH11" s="79">
        <v>17818</v>
      </c>
      <c r="AI11" s="79">
        <v>9901</v>
      </c>
      <c r="AJ11" s="79">
        <v>5488</v>
      </c>
      <c r="AK11" s="79">
        <v>11988</v>
      </c>
      <c r="AL11" s="79">
        <v>2431</v>
      </c>
      <c r="AM11" s="80"/>
      <c r="AN11" s="44"/>
      <c r="AO11" s="41"/>
      <c r="AP11" s="41"/>
      <c r="AQ11" s="41"/>
    </row>
    <row r="12" spans="1:43" ht="13.5" customHeight="1" hidden="1">
      <c r="A12" s="163"/>
      <c r="B12" s="82" t="s">
        <v>51</v>
      </c>
      <c r="C12" s="50">
        <f t="shared" si="14"/>
        <v>66466.22516556291</v>
      </c>
      <c r="D12" s="51">
        <f t="shared" si="0"/>
        <v>5639.07284768212</v>
      </c>
      <c r="E12" s="52">
        <f t="shared" si="1"/>
        <v>3668.2119205298013</v>
      </c>
      <c r="F12" s="51">
        <f t="shared" si="2"/>
        <v>345.36423841059604</v>
      </c>
      <c r="G12" s="52">
        <f t="shared" si="3"/>
        <v>7364.569536423841</v>
      </c>
      <c r="H12" s="51">
        <f t="shared" si="4"/>
        <v>5958.940397350993</v>
      </c>
      <c r="I12" s="52">
        <f t="shared" si="5"/>
        <v>3759.271523178808</v>
      </c>
      <c r="J12" s="31"/>
      <c r="K12" s="52">
        <f t="shared" si="6"/>
        <v>1832.1192052980132</v>
      </c>
      <c r="L12" s="52">
        <f t="shared" si="7"/>
        <v>2731.456953642384</v>
      </c>
      <c r="M12" s="52">
        <f t="shared" si="8"/>
        <v>2081.7880794701987</v>
      </c>
      <c r="N12" s="52">
        <f t="shared" si="9"/>
        <v>3757.615894039735</v>
      </c>
      <c r="O12" s="52">
        <f t="shared" si="10"/>
        <v>952.6490066225166</v>
      </c>
      <c r="P12" s="52">
        <f t="shared" si="11"/>
        <v>1757.6158940397352</v>
      </c>
      <c r="Q12" s="52">
        <f t="shared" si="12"/>
        <v>1667.8807947019868</v>
      </c>
      <c r="R12" s="52">
        <f t="shared" si="13"/>
        <v>6474.503311258278</v>
      </c>
      <c r="S12" s="52">
        <f t="shared" si="15"/>
        <v>18475.165562913906</v>
      </c>
      <c r="T12" s="30"/>
      <c r="U12" s="76"/>
      <c r="V12" s="77" t="s">
        <v>51</v>
      </c>
      <c r="W12" s="78">
        <v>3.02</v>
      </c>
      <c r="X12" s="79">
        <v>200728</v>
      </c>
      <c r="Y12" s="79">
        <v>17030</v>
      </c>
      <c r="Z12" s="79">
        <v>5308</v>
      </c>
      <c r="AA12" s="79">
        <v>11348</v>
      </c>
      <c r="AB12" s="79">
        <v>6287</v>
      </c>
      <c r="AC12" s="79">
        <v>5037</v>
      </c>
      <c r="AD12" s="79">
        <v>19553</v>
      </c>
      <c r="AE12" s="79">
        <v>1043</v>
      </c>
      <c r="AF12" s="79">
        <v>22241</v>
      </c>
      <c r="AG12" s="79">
        <v>8249</v>
      </c>
      <c r="AH12" s="79">
        <v>17996</v>
      </c>
      <c r="AI12" s="79">
        <v>11078</v>
      </c>
      <c r="AJ12" s="79">
        <v>5533</v>
      </c>
      <c r="AK12" s="79">
        <v>11353</v>
      </c>
      <c r="AL12" s="79">
        <v>2877</v>
      </c>
      <c r="AM12" s="80"/>
      <c r="AN12" s="44"/>
      <c r="AO12" s="41"/>
      <c r="AP12" s="41"/>
      <c r="AQ12" s="41"/>
    </row>
    <row r="13" spans="1:43" ht="12.75" customHeight="1" hidden="1">
      <c r="A13" s="163"/>
      <c r="B13" s="82" t="s">
        <v>91</v>
      </c>
      <c r="C13" s="50">
        <f t="shared" si="14"/>
        <v>66852.96052631579</v>
      </c>
      <c r="D13" s="51">
        <f t="shared" si="0"/>
        <v>5190.460526315789</v>
      </c>
      <c r="E13" s="52">
        <f t="shared" si="1"/>
        <v>3179.2763157894738</v>
      </c>
      <c r="F13" s="51">
        <f t="shared" si="2"/>
        <v>313.1578947368421</v>
      </c>
      <c r="G13" s="52">
        <f t="shared" si="3"/>
        <v>8210.197368421053</v>
      </c>
      <c r="H13" s="51">
        <f t="shared" si="4"/>
        <v>6100.328947368421</v>
      </c>
      <c r="I13" s="52">
        <f t="shared" si="5"/>
        <v>3850.657894736842</v>
      </c>
      <c r="J13" s="31"/>
      <c r="K13" s="52">
        <f t="shared" si="6"/>
        <v>1661.842105263158</v>
      </c>
      <c r="L13" s="52">
        <f t="shared" si="7"/>
        <v>2572.6973684210525</v>
      </c>
      <c r="M13" s="52">
        <f t="shared" si="8"/>
        <v>1953.9473684210527</v>
      </c>
      <c r="N13" s="52">
        <f t="shared" si="9"/>
        <v>3418.75</v>
      </c>
      <c r="O13" s="52">
        <f t="shared" si="10"/>
        <v>927.3026315789474</v>
      </c>
      <c r="P13" s="52">
        <f t="shared" si="11"/>
        <v>1530.592105263158</v>
      </c>
      <c r="Q13" s="52">
        <f t="shared" si="12"/>
        <v>1464.1447368421052</v>
      </c>
      <c r="R13" s="52">
        <f t="shared" si="13"/>
        <v>7233.5526315789475</v>
      </c>
      <c r="S13" s="52">
        <f t="shared" si="15"/>
        <v>19246.052631578947</v>
      </c>
      <c r="T13" s="30"/>
      <c r="U13" s="76"/>
      <c r="V13" s="77" t="s">
        <v>54</v>
      </c>
      <c r="W13" s="78">
        <v>3.04</v>
      </c>
      <c r="X13" s="79">
        <v>203233</v>
      </c>
      <c r="Y13" s="79">
        <v>15779</v>
      </c>
      <c r="Z13" s="79">
        <v>4653</v>
      </c>
      <c r="AA13" s="79">
        <v>10393</v>
      </c>
      <c r="AB13" s="79">
        <v>5940</v>
      </c>
      <c r="AC13" s="79">
        <v>4451</v>
      </c>
      <c r="AD13" s="79">
        <v>21990</v>
      </c>
      <c r="AE13" s="79">
        <v>952</v>
      </c>
      <c r="AF13" s="79">
        <v>24959</v>
      </c>
      <c r="AG13" s="79">
        <v>7821</v>
      </c>
      <c r="AH13" s="79">
        <v>18545</v>
      </c>
      <c r="AI13" s="79">
        <v>9665</v>
      </c>
      <c r="AJ13" s="79">
        <v>5052</v>
      </c>
      <c r="AK13" s="79">
        <v>11706</v>
      </c>
      <c r="AL13" s="79">
        <v>2819</v>
      </c>
      <c r="AM13" s="80"/>
      <c r="AN13" s="44"/>
      <c r="AO13" s="41"/>
      <c r="AP13" s="41"/>
      <c r="AQ13" s="41"/>
    </row>
    <row r="14" spans="1:43" ht="12" customHeight="1" hidden="1">
      <c r="A14" s="163"/>
      <c r="B14" s="82" t="s">
        <v>92</v>
      </c>
      <c r="C14" s="50">
        <f t="shared" si="14"/>
        <v>63932.11920529801</v>
      </c>
      <c r="D14" s="51">
        <f t="shared" si="0"/>
        <v>5583.774834437086</v>
      </c>
      <c r="E14" s="52">
        <f t="shared" si="1"/>
        <v>3286.754966887417</v>
      </c>
      <c r="F14" s="51">
        <f t="shared" si="2"/>
        <v>317.5496688741722</v>
      </c>
      <c r="G14" s="52">
        <f t="shared" si="3"/>
        <v>7100.9933774834435</v>
      </c>
      <c r="H14" s="51">
        <f t="shared" si="4"/>
        <v>5796.026490066225</v>
      </c>
      <c r="I14" s="52">
        <f t="shared" si="5"/>
        <v>3914.900662251656</v>
      </c>
      <c r="J14" s="31"/>
      <c r="K14" s="52">
        <f t="shared" si="6"/>
        <v>1963.9072847682119</v>
      </c>
      <c r="L14" s="52">
        <f t="shared" si="7"/>
        <v>2383.4437086092717</v>
      </c>
      <c r="M14" s="52">
        <f t="shared" si="8"/>
        <v>1832.7814569536424</v>
      </c>
      <c r="N14" s="52">
        <f t="shared" si="9"/>
        <v>3625.8278145695363</v>
      </c>
      <c r="O14" s="52">
        <f t="shared" si="10"/>
        <v>940.0662251655629</v>
      </c>
      <c r="P14" s="52">
        <f t="shared" si="11"/>
        <v>1620.8609271523178</v>
      </c>
      <c r="Q14" s="52">
        <f t="shared" si="12"/>
        <v>1705.6291390728477</v>
      </c>
      <c r="R14" s="52">
        <f t="shared" si="13"/>
        <v>5285.761589403974</v>
      </c>
      <c r="S14" s="52">
        <f t="shared" si="15"/>
        <v>18573.841059602648</v>
      </c>
      <c r="U14" s="76"/>
      <c r="V14" s="77" t="s">
        <v>104</v>
      </c>
      <c r="W14" s="78">
        <v>3.02</v>
      </c>
      <c r="X14" s="79">
        <v>193075</v>
      </c>
      <c r="Y14" s="79">
        <v>16863</v>
      </c>
      <c r="Z14" s="79">
        <v>4895</v>
      </c>
      <c r="AA14" s="79">
        <v>10950</v>
      </c>
      <c r="AB14" s="79">
        <v>5535</v>
      </c>
      <c r="AC14" s="79">
        <v>5151</v>
      </c>
      <c r="AD14" s="79">
        <v>15963</v>
      </c>
      <c r="AE14" s="79">
        <v>959</v>
      </c>
      <c r="AF14" s="79">
        <v>21445</v>
      </c>
      <c r="AG14" s="79">
        <v>7198</v>
      </c>
      <c r="AH14" s="79">
        <v>17504</v>
      </c>
      <c r="AI14" s="79">
        <v>9926</v>
      </c>
      <c r="AJ14" s="79">
        <v>5931</v>
      </c>
      <c r="AK14" s="79">
        <v>11823</v>
      </c>
      <c r="AL14" s="79">
        <v>2839</v>
      </c>
      <c r="AM14" s="80"/>
      <c r="AN14" s="41"/>
      <c r="AO14" s="41"/>
      <c r="AP14" s="41"/>
      <c r="AQ14" s="41"/>
    </row>
    <row r="15" spans="1:43" ht="12" customHeight="1">
      <c r="A15" s="163"/>
      <c r="B15" s="82" t="s">
        <v>57</v>
      </c>
      <c r="C15" s="50">
        <f t="shared" si="14"/>
        <v>66575.58528428093</v>
      </c>
      <c r="D15" s="51">
        <f t="shared" si="0"/>
        <v>5708.361204013378</v>
      </c>
      <c r="E15" s="52">
        <f t="shared" si="1"/>
        <v>3347.8260869565215</v>
      </c>
      <c r="F15" s="51">
        <f t="shared" si="2"/>
        <v>325.4180602006689</v>
      </c>
      <c r="G15" s="52">
        <f t="shared" si="3"/>
        <v>7373.24414715719</v>
      </c>
      <c r="H15" s="51">
        <f t="shared" si="4"/>
        <v>6302.675585284281</v>
      </c>
      <c r="I15" s="52">
        <f t="shared" si="5"/>
        <v>4494.648829431438</v>
      </c>
      <c r="J15" s="31"/>
      <c r="K15" s="52">
        <f t="shared" si="6"/>
        <v>1776.5886287625417</v>
      </c>
      <c r="L15" s="52">
        <f t="shared" si="7"/>
        <v>2503.678929765886</v>
      </c>
      <c r="M15" s="52">
        <f t="shared" si="8"/>
        <v>1994.314381270903</v>
      </c>
      <c r="N15" s="52">
        <f t="shared" si="9"/>
        <v>3584.6153846153843</v>
      </c>
      <c r="O15" s="52">
        <f t="shared" si="10"/>
        <v>1026.4214046822742</v>
      </c>
      <c r="P15" s="52">
        <f t="shared" si="11"/>
        <v>1708.0267558528426</v>
      </c>
      <c r="Q15" s="52">
        <f t="shared" si="12"/>
        <v>1672.5752508361202</v>
      </c>
      <c r="R15" s="52">
        <f t="shared" si="13"/>
        <v>5925.083612040134</v>
      </c>
      <c r="S15" s="52">
        <f t="shared" si="15"/>
        <v>18832.10702341137</v>
      </c>
      <c r="U15" s="76"/>
      <c r="V15" s="77" t="s">
        <v>105</v>
      </c>
      <c r="W15" s="78">
        <v>2.99</v>
      </c>
      <c r="X15" s="79">
        <v>199061</v>
      </c>
      <c r="Y15" s="79">
        <v>17068</v>
      </c>
      <c r="Z15" s="79">
        <v>5107</v>
      </c>
      <c r="AA15" s="79">
        <v>10718</v>
      </c>
      <c r="AB15" s="79">
        <v>5963</v>
      </c>
      <c r="AC15" s="79">
        <v>5001</v>
      </c>
      <c r="AD15" s="79">
        <v>17716</v>
      </c>
      <c r="AE15" s="79">
        <v>973</v>
      </c>
      <c r="AF15" s="79">
        <v>22046</v>
      </c>
      <c r="AG15" s="79">
        <v>7486</v>
      </c>
      <c r="AH15" s="79">
        <v>18845</v>
      </c>
      <c r="AI15" s="79">
        <v>10010</v>
      </c>
      <c r="AJ15" s="79">
        <v>5312</v>
      </c>
      <c r="AK15" s="79">
        <v>13439</v>
      </c>
      <c r="AL15" s="79">
        <v>3069</v>
      </c>
      <c r="AM15" s="80"/>
      <c r="AN15" s="41"/>
      <c r="AO15" s="41"/>
      <c r="AP15" s="41"/>
      <c r="AQ15" s="41"/>
    </row>
    <row r="16" spans="1:43" ht="12" customHeight="1" hidden="1">
      <c r="A16" s="163"/>
      <c r="B16" s="82" t="s">
        <v>60</v>
      </c>
      <c r="C16" s="50">
        <f t="shared" si="14"/>
        <v>64037.58389261745</v>
      </c>
      <c r="D16" s="51">
        <f t="shared" si="0"/>
        <v>5208.053691275168</v>
      </c>
      <c r="E16" s="52">
        <f t="shared" si="1"/>
        <v>3117.7852348993288</v>
      </c>
      <c r="F16" s="51">
        <f t="shared" si="2"/>
        <v>313.0872483221477</v>
      </c>
      <c r="G16" s="52">
        <f t="shared" si="3"/>
        <v>7872.147651006711</v>
      </c>
      <c r="H16" s="51">
        <f t="shared" si="4"/>
        <v>5830.872483221477</v>
      </c>
      <c r="I16" s="52">
        <f t="shared" si="5"/>
        <v>3870.8053691275168</v>
      </c>
      <c r="J16" s="31"/>
      <c r="K16" s="52">
        <f t="shared" si="6"/>
        <v>1741.6107382550335</v>
      </c>
      <c r="L16" s="52">
        <f t="shared" si="7"/>
        <v>2377.51677852349</v>
      </c>
      <c r="M16" s="52">
        <f t="shared" si="8"/>
        <v>1989.261744966443</v>
      </c>
      <c r="N16" s="52">
        <f t="shared" si="9"/>
        <v>3290.268456375839</v>
      </c>
      <c r="O16" s="52">
        <f t="shared" si="10"/>
        <v>957.3825503355705</v>
      </c>
      <c r="P16" s="52">
        <f t="shared" si="11"/>
        <v>1672.1476510067114</v>
      </c>
      <c r="Q16" s="52">
        <f t="shared" si="12"/>
        <v>1768.1208053691275</v>
      </c>
      <c r="R16" s="52">
        <f t="shared" si="13"/>
        <v>5386.577181208054</v>
      </c>
      <c r="S16" s="52">
        <f t="shared" si="15"/>
        <v>18641.946308724833</v>
      </c>
      <c r="U16" s="76"/>
      <c r="V16" s="77" t="s">
        <v>106</v>
      </c>
      <c r="W16" s="78">
        <v>2.98</v>
      </c>
      <c r="X16" s="79">
        <v>190832</v>
      </c>
      <c r="Y16" s="79">
        <v>15520</v>
      </c>
      <c r="Z16" s="79">
        <v>4983</v>
      </c>
      <c r="AA16" s="79">
        <v>9805</v>
      </c>
      <c r="AB16" s="79">
        <v>5928</v>
      </c>
      <c r="AC16" s="79">
        <v>5269</v>
      </c>
      <c r="AD16" s="79">
        <v>16052</v>
      </c>
      <c r="AE16" s="79">
        <v>933</v>
      </c>
      <c r="AF16" s="79">
        <v>23459</v>
      </c>
      <c r="AG16" s="79">
        <v>7085</v>
      </c>
      <c r="AH16" s="79">
        <v>17376</v>
      </c>
      <c r="AI16" s="79">
        <v>9291</v>
      </c>
      <c r="AJ16" s="79">
        <v>5190</v>
      </c>
      <c r="AK16" s="79">
        <v>11535</v>
      </c>
      <c r="AL16" s="79">
        <v>2853</v>
      </c>
      <c r="AM16" s="80"/>
      <c r="AN16" s="41"/>
      <c r="AO16" s="41"/>
      <c r="AP16" s="41"/>
      <c r="AQ16" s="41"/>
    </row>
    <row r="17" spans="1:43" ht="12" customHeight="1" hidden="1">
      <c r="A17" s="163"/>
      <c r="B17" s="82" t="s">
        <v>65</v>
      </c>
      <c r="C17" s="50">
        <f t="shared" si="14"/>
        <v>62254.08163265306</v>
      </c>
      <c r="D17" s="51">
        <f t="shared" si="0"/>
        <v>5267.34693877551</v>
      </c>
      <c r="E17" s="52">
        <f t="shared" si="1"/>
        <v>2812.2448979591836</v>
      </c>
      <c r="F17" s="51">
        <f t="shared" si="2"/>
        <v>285.03401360544217</v>
      </c>
      <c r="G17" s="52">
        <f t="shared" si="3"/>
        <v>6793.5374149659865</v>
      </c>
      <c r="H17" s="51">
        <f t="shared" si="4"/>
        <v>6462.585034013606</v>
      </c>
      <c r="I17" s="52">
        <f t="shared" si="5"/>
        <v>3967.687074829932</v>
      </c>
      <c r="J17" s="31"/>
      <c r="K17" s="52">
        <f t="shared" si="6"/>
        <v>1741.496598639456</v>
      </c>
      <c r="L17" s="52">
        <f t="shared" si="7"/>
        <v>2440.1360544217687</v>
      </c>
      <c r="M17" s="52">
        <f t="shared" si="8"/>
        <v>1840.4761904761906</v>
      </c>
      <c r="N17" s="52">
        <f t="shared" si="9"/>
        <v>3158.8435374149662</v>
      </c>
      <c r="O17" s="52">
        <f t="shared" si="10"/>
        <v>959.8639455782313</v>
      </c>
      <c r="P17" s="52">
        <f t="shared" si="11"/>
        <v>1641.8367346938776</v>
      </c>
      <c r="Q17" s="52">
        <f t="shared" si="12"/>
        <v>1718.0272108843537</v>
      </c>
      <c r="R17" s="52">
        <f t="shared" si="13"/>
        <v>4064.285714285714</v>
      </c>
      <c r="S17" s="52">
        <f t="shared" si="15"/>
        <v>19100.680272108842</v>
      </c>
      <c r="U17" s="76"/>
      <c r="V17" s="77" t="s">
        <v>107</v>
      </c>
      <c r="W17" s="78">
        <v>2.94</v>
      </c>
      <c r="X17" s="79">
        <v>183027</v>
      </c>
      <c r="Y17" s="79">
        <v>15486</v>
      </c>
      <c r="Z17" s="79">
        <v>4827</v>
      </c>
      <c r="AA17" s="79">
        <v>9287</v>
      </c>
      <c r="AB17" s="79">
        <v>5411</v>
      </c>
      <c r="AC17" s="79">
        <v>5051</v>
      </c>
      <c r="AD17" s="79">
        <v>11949</v>
      </c>
      <c r="AE17" s="79">
        <v>838</v>
      </c>
      <c r="AF17" s="79">
        <v>19973</v>
      </c>
      <c r="AG17" s="79">
        <v>7174</v>
      </c>
      <c r="AH17" s="79">
        <v>19000</v>
      </c>
      <c r="AI17" s="79">
        <v>8268</v>
      </c>
      <c r="AJ17" s="79">
        <v>5120</v>
      </c>
      <c r="AK17" s="79">
        <v>11665</v>
      </c>
      <c r="AL17" s="79">
        <v>2822</v>
      </c>
      <c r="AM17" s="80"/>
      <c r="AN17" s="41"/>
      <c r="AO17" s="41"/>
      <c r="AP17" s="41"/>
      <c r="AQ17" s="41"/>
    </row>
    <row r="18" spans="1:43" ht="12" customHeight="1">
      <c r="A18" s="163"/>
      <c r="B18" s="82" t="s">
        <v>94</v>
      </c>
      <c r="C18" s="50">
        <f>X18/W18</f>
        <v>60058.305084745756</v>
      </c>
      <c r="D18" s="51">
        <f aca="true" t="shared" si="16" ref="D18:D52">Y18/W18</f>
        <v>5069.830508474576</v>
      </c>
      <c r="E18" s="52">
        <f aca="true" t="shared" si="17" ref="E18:E52">AI18/W18</f>
        <v>2943.050847457627</v>
      </c>
      <c r="F18" s="51">
        <f aca="true" t="shared" si="18" ref="F18:F52">AE18/W18</f>
        <v>305.4237288135593</v>
      </c>
      <c r="G18" s="52">
        <f aca="true" t="shared" si="19" ref="G18:G52">AF18/W18</f>
        <v>6341.35593220339</v>
      </c>
      <c r="H18" s="51">
        <f aca="true" t="shared" si="20" ref="H18:H52">AH18/W18</f>
        <v>5602.033898305084</v>
      </c>
      <c r="I18" s="52">
        <f aca="true" t="shared" si="21" ref="I18:I52">AK18/W18</f>
        <v>4288.135593220339</v>
      </c>
      <c r="J18" s="31"/>
      <c r="K18" s="52">
        <f aca="true" t="shared" si="22" ref="K18:K52">AJ18/W18</f>
        <v>1604.7457627118642</v>
      </c>
      <c r="L18" s="52">
        <f aca="true" t="shared" si="23" ref="L18:L52">AG18/W18</f>
        <v>2425.762711864407</v>
      </c>
      <c r="M18" s="52">
        <f aca="true" t="shared" si="24" ref="M18:M52">AB18/W18</f>
        <v>1749.4915254237287</v>
      </c>
      <c r="N18" s="52">
        <f aca="true" t="shared" si="25" ref="N18:N52">AA18/W18</f>
        <v>2826.779661016949</v>
      </c>
      <c r="O18" s="52">
        <f aca="true" t="shared" si="26" ref="O18:O52">AL18/W18</f>
        <v>893.5593220338983</v>
      </c>
      <c r="P18" s="52">
        <f aca="true" t="shared" si="27" ref="P18:P52">Z18/W18</f>
        <v>1641.3559322033898</v>
      </c>
      <c r="Q18" s="52">
        <f aca="true" t="shared" si="28" ref="Q18:Q52">AC18/W18</f>
        <v>1824.7457627118642</v>
      </c>
      <c r="R18" s="52">
        <f aca="true" t="shared" si="29" ref="R18:R52">AD18/W18</f>
        <v>6238.983050847457</v>
      </c>
      <c r="S18" s="52">
        <f aca="true" t="shared" si="30" ref="S18:S24">(X18-SUM(Y18:AL18))/W18</f>
        <v>16303.050847457625</v>
      </c>
      <c r="T18" s="30"/>
      <c r="U18" s="76"/>
      <c r="V18" s="77" t="s">
        <v>108</v>
      </c>
      <c r="W18" s="78">
        <v>2.95</v>
      </c>
      <c r="X18" s="79">
        <v>177172</v>
      </c>
      <c r="Y18" s="79">
        <v>14956</v>
      </c>
      <c r="Z18" s="79">
        <v>4842</v>
      </c>
      <c r="AA18" s="79">
        <v>8339</v>
      </c>
      <c r="AB18" s="79">
        <v>5161</v>
      </c>
      <c r="AC18" s="79">
        <v>5383</v>
      </c>
      <c r="AD18" s="79">
        <v>18405</v>
      </c>
      <c r="AE18" s="79">
        <v>901</v>
      </c>
      <c r="AF18" s="79">
        <v>18707</v>
      </c>
      <c r="AG18" s="79">
        <v>7156</v>
      </c>
      <c r="AH18" s="79">
        <v>16526</v>
      </c>
      <c r="AI18" s="79">
        <v>8682</v>
      </c>
      <c r="AJ18" s="79">
        <v>4734</v>
      </c>
      <c r="AK18" s="79">
        <v>12650</v>
      </c>
      <c r="AL18" s="79">
        <v>2636</v>
      </c>
      <c r="AM18" s="80"/>
      <c r="AN18" s="41"/>
      <c r="AO18" s="41"/>
      <c r="AP18" s="41"/>
      <c r="AQ18" s="41"/>
    </row>
    <row r="19" spans="1:74" s="63" customFormat="1" ht="12" customHeight="1">
      <c r="A19" s="165"/>
      <c r="B19" s="82" t="s">
        <v>113</v>
      </c>
      <c r="C19" s="50">
        <f>X19/W19</f>
        <v>56468.35016835017</v>
      </c>
      <c r="D19" s="51">
        <f t="shared" si="16"/>
        <v>5162.626262626262</v>
      </c>
      <c r="E19" s="52">
        <f t="shared" si="17"/>
        <v>2604.7138047138046</v>
      </c>
      <c r="F19" s="51">
        <f t="shared" si="18"/>
        <v>374.0740740740741</v>
      </c>
      <c r="G19" s="52">
        <f t="shared" si="19"/>
        <v>5673.400673400673</v>
      </c>
      <c r="H19" s="51">
        <f t="shared" si="20"/>
        <v>6029.96632996633</v>
      </c>
      <c r="I19" s="52">
        <f t="shared" si="21"/>
        <v>3711.7845117845113</v>
      </c>
      <c r="J19" s="31"/>
      <c r="K19" s="52">
        <f t="shared" si="22"/>
        <v>1547.8114478114478</v>
      </c>
      <c r="L19" s="52">
        <f t="shared" si="23"/>
        <v>2433.6700336700337</v>
      </c>
      <c r="M19" s="52">
        <f t="shared" si="24"/>
        <v>1729.6296296296296</v>
      </c>
      <c r="N19" s="52">
        <f t="shared" si="25"/>
        <v>2425.5892255892254</v>
      </c>
      <c r="O19" s="52">
        <f t="shared" si="26"/>
        <v>854.2087542087542</v>
      </c>
      <c r="P19" s="52">
        <f t="shared" si="27"/>
        <v>1223.232323232323</v>
      </c>
      <c r="Q19" s="52">
        <f t="shared" si="28"/>
        <v>1502.6936026936025</v>
      </c>
      <c r="R19" s="52">
        <f t="shared" si="29"/>
        <v>4307.407407407407</v>
      </c>
      <c r="S19" s="52">
        <f t="shared" si="30"/>
        <v>16887.542087542086</v>
      </c>
      <c r="T19" s="28"/>
      <c r="U19" s="76"/>
      <c r="V19" s="77" t="s">
        <v>114</v>
      </c>
      <c r="W19" s="78">
        <v>2.97</v>
      </c>
      <c r="X19" s="79">
        <v>167711</v>
      </c>
      <c r="Y19" s="79">
        <v>15333</v>
      </c>
      <c r="Z19" s="79">
        <v>3633</v>
      </c>
      <c r="AA19" s="79">
        <v>7204</v>
      </c>
      <c r="AB19" s="79">
        <v>5137</v>
      </c>
      <c r="AC19" s="79">
        <v>4463</v>
      </c>
      <c r="AD19" s="79">
        <v>12793</v>
      </c>
      <c r="AE19" s="79">
        <v>1111</v>
      </c>
      <c r="AF19" s="79">
        <v>16850</v>
      </c>
      <c r="AG19" s="79">
        <v>7228</v>
      </c>
      <c r="AH19" s="79">
        <v>17909</v>
      </c>
      <c r="AI19" s="79">
        <v>7736</v>
      </c>
      <c r="AJ19" s="79">
        <v>4597</v>
      </c>
      <c r="AK19" s="79">
        <v>11024</v>
      </c>
      <c r="AL19" s="79">
        <v>2537</v>
      </c>
      <c r="AM19" s="80"/>
      <c r="AN19" s="44"/>
      <c r="AO19" s="44"/>
      <c r="AP19" s="44"/>
      <c r="AQ19" s="44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</row>
    <row r="20" spans="1:43" s="30" customFormat="1" ht="12" customHeight="1">
      <c r="A20" s="81"/>
      <c r="B20" s="82" t="s">
        <v>119</v>
      </c>
      <c r="C20" s="52">
        <f>X20/W20</f>
        <v>56596.61016949152</v>
      </c>
      <c r="D20" s="52">
        <f t="shared" si="16"/>
        <v>4858.64406779661</v>
      </c>
      <c r="E20" s="52">
        <f t="shared" si="17"/>
        <v>2603.050847457627</v>
      </c>
      <c r="F20" s="52">
        <f t="shared" si="18"/>
        <v>275.9322033898305</v>
      </c>
      <c r="G20" s="52">
        <f t="shared" si="19"/>
        <v>5290.847457627118</v>
      </c>
      <c r="H20" s="52">
        <f t="shared" si="20"/>
        <v>6524.067796610169</v>
      </c>
      <c r="I20" s="52">
        <f t="shared" si="21"/>
        <v>3616.9491525423728</v>
      </c>
      <c r="J20" s="31"/>
      <c r="K20" s="52">
        <f t="shared" si="22"/>
        <v>1557.2881355932202</v>
      </c>
      <c r="L20" s="52">
        <f t="shared" si="23"/>
        <v>2285.084745762712</v>
      </c>
      <c r="M20" s="52">
        <f t="shared" si="24"/>
        <v>1675.593220338983</v>
      </c>
      <c r="N20" s="52">
        <f t="shared" si="25"/>
        <v>2639.6610169491523</v>
      </c>
      <c r="O20" s="52">
        <f t="shared" si="26"/>
        <v>851.1864406779661</v>
      </c>
      <c r="P20" s="52">
        <f t="shared" si="27"/>
        <v>1273.2203389830509</v>
      </c>
      <c r="Q20" s="52">
        <f t="shared" si="28"/>
        <v>1637.2881355932202</v>
      </c>
      <c r="R20" s="52">
        <f t="shared" si="29"/>
        <v>4195.932203389831</v>
      </c>
      <c r="S20" s="52">
        <f t="shared" si="30"/>
        <v>17311.86440677966</v>
      </c>
      <c r="T20" s="28"/>
      <c r="U20" s="76"/>
      <c r="V20" s="77" t="s">
        <v>120</v>
      </c>
      <c r="W20" s="78">
        <v>2.95</v>
      </c>
      <c r="X20" s="79">
        <v>166960</v>
      </c>
      <c r="Y20" s="79">
        <v>14333</v>
      </c>
      <c r="Z20" s="79">
        <v>3756</v>
      </c>
      <c r="AA20" s="79">
        <v>7787</v>
      </c>
      <c r="AB20" s="79">
        <v>4943</v>
      </c>
      <c r="AC20" s="79">
        <v>4830</v>
      </c>
      <c r="AD20" s="79">
        <v>12378</v>
      </c>
      <c r="AE20" s="79">
        <v>814</v>
      </c>
      <c r="AF20" s="79">
        <v>15608</v>
      </c>
      <c r="AG20" s="79">
        <v>6741</v>
      </c>
      <c r="AH20" s="79">
        <v>19246</v>
      </c>
      <c r="AI20" s="79">
        <v>7679</v>
      </c>
      <c r="AJ20" s="79">
        <v>4594</v>
      </c>
      <c r="AK20" s="79">
        <v>10670</v>
      </c>
      <c r="AL20" s="79">
        <v>2511</v>
      </c>
      <c r="AM20" s="80"/>
      <c r="AN20" s="44"/>
      <c r="AO20" s="44"/>
      <c r="AP20" s="44"/>
      <c r="AQ20" s="44"/>
    </row>
    <row r="21" spans="1:43" s="101" customFormat="1" ht="12" customHeight="1">
      <c r="A21" s="110"/>
      <c r="B21" s="92" t="s">
        <v>125</v>
      </c>
      <c r="C21" s="103">
        <f>X21/W21</f>
        <v>54945.20547945206</v>
      </c>
      <c r="D21" s="103">
        <f t="shared" si="16"/>
        <v>5150</v>
      </c>
      <c r="E21" s="103">
        <f t="shared" si="17"/>
        <v>2553.7671232876714</v>
      </c>
      <c r="F21" s="103">
        <f t="shared" si="18"/>
        <v>251.36986301369865</v>
      </c>
      <c r="G21" s="103">
        <f t="shared" si="19"/>
        <v>5431.164383561644</v>
      </c>
      <c r="H21" s="103">
        <f t="shared" si="20"/>
        <v>6222.260273972603</v>
      </c>
      <c r="I21" s="103">
        <f t="shared" si="21"/>
        <v>3403.082191780822</v>
      </c>
      <c r="J21" s="94"/>
      <c r="K21" s="103">
        <f t="shared" si="22"/>
        <v>1358.2191780821918</v>
      </c>
      <c r="L21" s="103">
        <f t="shared" si="23"/>
        <v>2122.2602739726026</v>
      </c>
      <c r="M21" s="103">
        <f t="shared" si="24"/>
        <v>1761.6438356164383</v>
      </c>
      <c r="N21" s="103">
        <f t="shared" si="25"/>
        <v>2768.4931506849316</v>
      </c>
      <c r="O21" s="103">
        <f t="shared" si="26"/>
        <v>737.3287671232877</v>
      </c>
      <c r="P21" s="103">
        <f t="shared" si="27"/>
        <v>1284.2465753424658</v>
      </c>
      <c r="Q21" s="103">
        <f t="shared" si="28"/>
        <v>1511.3013698630136</v>
      </c>
      <c r="R21" s="103">
        <f t="shared" si="29"/>
        <v>4295.890410958904</v>
      </c>
      <c r="S21" s="103">
        <f t="shared" si="30"/>
        <v>16094.178082191782</v>
      </c>
      <c r="T21" s="95"/>
      <c r="U21" s="96"/>
      <c r="V21" s="97" t="s">
        <v>126</v>
      </c>
      <c r="W21" s="98">
        <v>2.92</v>
      </c>
      <c r="X21" s="99">
        <v>160440</v>
      </c>
      <c r="Y21" s="99">
        <v>15038</v>
      </c>
      <c r="Z21" s="99">
        <v>3750</v>
      </c>
      <c r="AA21" s="99">
        <v>8084</v>
      </c>
      <c r="AB21" s="99">
        <v>5144</v>
      </c>
      <c r="AC21" s="99">
        <v>4413</v>
      </c>
      <c r="AD21" s="99">
        <v>12544</v>
      </c>
      <c r="AE21" s="99">
        <v>734</v>
      </c>
      <c r="AF21" s="99">
        <v>15859</v>
      </c>
      <c r="AG21" s="99">
        <v>6197</v>
      </c>
      <c r="AH21" s="99">
        <v>18169</v>
      </c>
      <c r="AI21" s="99">
        <v>7457</v>
      </c>
      <c r="AJ21" s="99">
        <v>3966</v>
      </c>
      <c r="AK21" s="99">
        <v>9937</v>
      </c>
      <c r="AL21" s="99">
        <v>2153</v>
      </c>
      <c r="AM21" s="100"/>
      <c r="AN21" s="100"/>
      <c r="AO21" s="100"/>
      <c r="AP21" s="100"/>
      <c r="AQ21" s="100"/>
    </row>
    <row r="22" spans="1:43" s="101" customFormat="1" ht="12" customHeight="1">
      <c r="A22" s="110"/>
      <c r="B22" s="82" t="s">
        <v>132</v>
      </c>
      <c r="C22" s="109">
        <f>X22/W22</f>
        <v>58834.58904109589</v>
      </c>
      <c r="D22" s="103">
        <f t="shared" si="16"/>
        <v>5662.328767123287</v>
      </c>
      <c r="E22" s="109">
        <f t="shared" si="17"/>
        <v>3010.958904109589</v>
      </c>
      <c r="F22" s="103">
        <f t="shared" si="18"/>
        <v>270.8904109589041</v>
      </c>
      <c r="G22" s="109">
        <f t="shared" si="19"/>
        <v>6306.164383561644</v>
      </c>
      <c r="H22" s="103">
        <f t="shared" si="20"/>
        <v>6726.369863013699</v>
      </c>
      <c r="I22" s="108">
        <f t="shared" si="21"/>
        <v>3520.5479452054797</v>
      </c>
      <c r="J22" s="102"/>
      <c r="K22" s="103">
        <f t="shared" si="22"/>
        <v>1482.876712328767</v>
      </c>
      <c r="L22" s="103">
        <f t="shared" si="23"/>
        <v>2681.849315068493</v>
      </c>
      <c r="M22" s="103">
        <f t="shared" si="24"/>
        <v>1835.2739726027398</v>
      </c>
      <c r="N22" s="103">
        <f t="shared" si="25"/>
        <v>3288.0136986301372</v>
      </c>
      <c r="O22" s="103">
        <f t="shared" si="26"/>
        <v>844.1780821917808</v>
      </c>
      <c r="P22" s="103">
        <f t="shared" si="27"/>
        <v>1320.2054794520548</v>
      </c>
      <c r="Q22" s="103">
        <f t="shared" si="28"/>
        <v>1658.9041095890411</v>
      </c>
      <c r="R22" s="103">
        <f t="shared" si="29"/>
        <v>5105.479452054795</v>
      </c>
      <c r="S22" s="103">
        <f t="shared" si="30"/>
        <v>15120.54794520548</v>
      </c>
      <c r="T22" s="95"/>
      <c r="U22" s="96"/>
      <c r="V22" s="77" t="s">
        <v>131</v>
      </c>
      <c r="W22" s="98">
        <v>2.92</v>
      </c>
      <c r="X22" s="99">
        <v>171797</v>
      </c>
      <c r="Y22" s="99">
        <v>16534</v>
      </c>
      <c r="Z22" s="99">
        <v>3855</v>
      </c>
      <c r="AA22" s="99">
        <v>9601</v>
      </c>
      <c r="AB22" s="99">
        <v>5359</v>
      </c>
      <c r="AC22" s="99">
        <v>4844</v>
      </c>
      <c r="AD22" s="99">
        <v>14908</v>
      </c>
      <c r="AE22" s="99">
        <v>791</v>
      </c>
      <c r="AF22" s="99">
        <v>18414</v>
      </c>
      <c r="AG22" s="99">
        <v>7831</v>
      </c>
      <c r="AH22" s="99">
        <v>19641</v>
      </c>
      <c r="AI22" s="99">
        <v>8792</v>
      </c>
      <c r="AJ22" s="99">
        <v>4330</v>
      </c>
      <c r="AK22" s="99">
        <v>10280</v>
      </c>
      <c r="AL22" s="99">
        <v>2465</v>
      </c>
      <c r="AM22" s="44"/>
      <c r="AN22" s="100"/>
      <c r="AO22" s="100"/>
      <c r="AP22" s="100"/>
      <c r="AQ22" s="100"/>
    </row>
    <row r="23" spans="1:43" s="101" customFormat="1" ht="12" customHeight="1">
      <c r="A23" s="130"/>
      <c r="B23" s="145" t="s">
        <v>135</v>
      </c>
      <c r="C23" s="139">
        <v>58973</v>
      </c>
      <c r="D23" s="139">
        <f t="shared" si="16"/>
        <v>5613.448275862069</v>
      </c>
      <c r="E23" s="139">
        <f t="shared" si="17"/>
        <v>2799.3103448275865</v>
      </c>
      <c r="F23" s="139">
        <f t="shared" si="18"/>
        <v>232.75862068965517</v>
      </c>
      <c r="G23" s="139">
        <f t="shared" si="19"/>
        <v>6442.758620689656</v>
      </c>
      <c r="H23" s="139">
        <f t="shared" si="20"/>
        <v>6712.413793103448</v>
      </c>
      <c r="I23" s="139">
        <f t="shared" si="21"/>
        <v>3623.1034482758623</v>
      </c>
      <c r="J23" s="102"/>
      <c r="K23" s="139">
        <f t="shared" si="22"/>
        <v>1498.6206896551726</v>
      </c>
      <c r="L23" s="139">
        <f t="shared" si="23"/>
        <v>2481.3793103448274</v>
      </c>
      <c r="M23" s="139">
        <f t="shared" si="24"/>
        <v>1883.103448275862</v>
      </c>
      <c r="N23" s="139">
        <f t="shared" si="25"/>
        <v>3214.8275862068967</v>
      </c>
      <c r="O23" s="139">
        <f t="shared" si="26"/>
        <v>922.0689655172414</v>
      </c>
      <c r="P23" s="139">
        <f t="shared" si="27"/>
        <v>1317.5862068965519</v>
      </c>
      <c r="Q23" s="139">
        <f t="shared" si="28"/>
        <v>1773.7931034482758</v>
      </c>
      <c r="R23" s="139">
        <f t="shared" si="29"/>
        <v>4732.758620689655</v>
      </c>
      <c r="S23" s="139">
        <f t="shared" si="30"/>
        <v>17337.58620689655</v>
      </c>
      <c r="T23" s="146"/>
      <c r="U23" s="96"/>
      <c r="V23" s="144" t="s">
        <v>134</v>
      </c>
      <c r="W23" s="98">
        <v>2.9</v>
      </c>
      <c r="X23" s="99">
        <v>175698</v>
      </c>
      <c r="Y23" s="99">
        <v>16279</v>
      </c>
      <c r="Z23" s="99">
        <v>3821</v>
      </c>
      <c r="AA23" s="99">
        <v>9323</v>
      </c>
      <c r="AB23" s="99">
        <v>5461</v>
      </c>
      <c r="AC23" s="99">
        <v>5144</v>
      </c>
      <c r="AD23" s="99">
        <v>13725</v>
      </c>
      <c r="AE23" s="99">
        <v>675</v>
      </c>
      <c r="AF23" s="99">
        <v>18684</v>
      </c>
      <c r="AG23" s="99">
        <v>7196</v>
      </c>
      <c r="AH23" s="99">
        <v>19466</v>
      </c>
      <c r="AI23" s="99">
        <v>8118</v>
      </c>
      <c r="AJ23" s="99">
        <v>4346</v>
      </c>
      <c r="AK23" s="99">
        <v>10507</v>
      </c>
      <c r="AL23" s="99">
        <v>2674</v>
      </c>
      <c r="AM23" s="44"/>
      <c r="AN23" s="100"/>
      <c r="AO23" s="100"/>
      <c r="AP23" s="100"/>
      <c r="AQ23" s="100"/>
    </row>
    <row r="24" spans="1:43" s="101" customFormat="1" ht="12" customHeight="1">
      <c r="A24" s="110"/>
      <c r="B24" s="143" t="s">
        <v>136</v>
      </c>
      <c r="C24" s="103">
        <f>X24/W24</f>
        <v>61011.379310344826</v>
      </c>
      <c r="D24" s="103">
        <f t="shared" si="16"/>
        <v>6013.103448275862</v>
      </c>
      <c r="E24" s="109">
        <f t="shared" si="17"/>
        <v>2810.344827586207</v>
      </c>
      <c r="F24" s="103">
        <f t="shared" si="18"/>
        <v>275.51724137931035</v>
      </c>
      <c r="G24" s="109">
        <f t="shared" si="19"/>
        <v>5834.137931034483</v>
      </c>
      <c r="H24" s="103">
        <f t="shared" si="20"/>
        <v>6305.517241379311</v>
      </c>
      <c r="I24" s="108">
        <f t="shared" si="21"/>
        <v>3501.379310344828</v>
      </c>
      <c r="J24" s="102"/>
      <c r="K24" s="103">
        <f t="shared" si="22"/>
        <v>1530</v>
      </c>
      <c r="L24" s="103">
        <f t="shared" si="23"/>
        <v>2599.3103448275865</v>
      </c>
      <c r="M24" s="103">
        <f t="shared" si="24"/>
        <v>1889.6551724137933</v>
      </c>
      <c r="N24" s="103">
        <f t="shared" si="25"/>
        <v>2926.206896551724</v>
      </c>
      <c r="O24" s="103">
        <f t="shared" si="26"/>
        <v>867.9310344827586</v>
      </c>
      <c r="P24" s="103">
        <f t="shared" si="27"/>
        <v>1415.8620689655172</v>
      </c>
      <c r="Q24" s="103">
        <f t="shared" si="28"/>
        <v>1620.689655172414</v>
      </c>
      <c r="R24" s="103">
        <f t="shared" si="29"/>
        <v>4971.379310344828</v>
      </c>
      <c r="S24" s="103">
        <f t="shared" si="30"/>
        <v>18450.344827586207</v>
      </c>
      <c r="T24" s="95"/>
      <c r="U24" s="96"/>
      <c r="V24" s="144" t="s">
        <v>137</v>
      </c>
      <c r="W24" s="98">
        <v>2.9</v>
      </c>
      <c r="X24" s="99">
        <v>176933</v>
      </c>
      <c r="Y24" s="99">
        <v>17438</v>
      </c>
      <c r="Z24" s="99">
        <v>4106</v>
      </c>
      <c r="AA24" s="99">
        <v>8486</v>
      </c>
      <c r="AB24" s="99">
        <v>5480</v>
      </c>
      <c r="AC24" s="99">
        <v>4700</v>
      </c>
      <c r="AD24" s="99">
        <v>14417</v>
      </c>
      <c r="AE24" s="99">
        <v>799</v>
      </c>
      <c r="AF24" s="99">
        <v>16919</v>
      </c>
      <c r="AG24" s="99">
        <v>7538</v>
      </c>
      <c r="AH24" s="99">
        <v>18286</v>
      </c>
      <c r="AI24" s="99">
        <v>8150</v>
      </c>
      <c r="AJ24" s="99">
        <v>4437</v>
      </c>
      <c r="AK24" s="99">
        <v>10154</v>
      </c>
      <c r="AL24" s="99">
        <v>2517</v>
      </c>
      <c r="AM24" s="44"/>
      <c r="AN24" s="100"/>
      <c r="AO24" s="100"/>
      <c r="AP24" s="100"/>
      <c r="AQ24" s="100"/>
    </row>
    <row r="25" spans="1:43" s="101" customFormat="1" ht="12" customHeight="1">
      <c r="A25" s="91"/>
      <c r="B25" s="141" t="s">
        <v>141</v>
      </c>
      <c r="C25" s="124">
        <f>X25/W25</f>
        <v>60548.083623693376</v>
      </c>
      <c r="D25" s="93">
        <f>Y25/W25</f>
        <v>6171.0801393728225</v>
      </c>
      <c r="E25" s="124">
        <f>AI25/W25</f>
        <v>2747.0383275261324</v>
      </c>
      <c r="F25" s="93">
        <f>AE25/W25</f>
        <v>311.1498257839721</v>
      </c>
      <c r="G25" s="124">
        <f>AF25/W25</f>
        <v>6069.337979094076</v>
      </c>
      <c r="H25" s="93">
        <f>AH25/W25</f>
        <v>6808.01393728223</v>
      </c>
      <c r="I25" s="125">
        <f>AK25/W25</f>
        <v>3834.8432055749126</v>
      </c>
      <c r="J25" s="138"/>
      <c r="K25" s="93">
        <f>AJ25/W25</f>
        <v>1503.8327526132405</v>
      </c>
      <c r="L25" s="93">
        <f>AG25/W25</f>
        <v>2682.5783972125437</v>
      </c>
      <c r="M25" s="93">
        <f>AB25/W25</f>
        <v>1801.3937282229965</v>
      </c>
      <c r="N25" s="93">
        <f>AA25/W25</f>
        <v>2774.5644599303137</v>
      </c>
      <c r="O25" s="93">
        <f>AL25/W25</f>
        <v>908.3623693379791</v>
      </c>
      <c r="P25" s="93">
        <f>Z25/W25</f>
        <v>1338.327526132404</v>
      </c>
      <c r="Q25" s="93">
        <f>AC25/W25</f>
        <v>1860.9756097560976</v>
      </c>
      <c r="R25" s="93">
        <f>AD25/W25</f>
        <v>4398.606271777004</v>
      </c>
      <c r="S25" s="93">
        <f>(X25-SUM(Y25:AL25))/W25</f>
        <v>17337.979094076654</v>
      </c>
      <c r="T25" s="95"/>
      <c r="U25" s="116"/>
      <c r="V25" s="142" t="s">
        <v>142</v>
      </c>
      <c r="W25" s="117">
        <v>2.87</v>
      </c>
      <c r="X25" s="118">
        <v>173773</v>
      </c>
      <c r="Y25" s="118">
        <v>17711</v>
      </c>
      <c r="Z25" s="118">
        <v>3841</v>
      </c>
      <c r="AA25" s="118">
        <v>7963</v>
      </c>
      <c r="AB25" s="118">
        <v>5170</v>
      </c>
      <c r="AC25" s="118">
        <v>5341</v>
      </c>
      <c r="AD25" s="118">
        <v>12624</v>
      </c>
      <c r="AE25" s="118">
        <v>893</v>
      </c>
      <c r="AF25" s="118">
        <v>17419</v>
      </c>
      <c r="AG25" s="118">
        <v>7699</v>
      </c>
      <c r="AH25" s="118">
        <v>19539</v>
      </c>
      <c r="AI25" s="118">
        <v>7884</v>
      </c>
      <c r="AJ25" s="118">
        <v>4316</v>
      </c>
      <c r="AK25" s="118">
        <v>11006</v>
      </c>
      <c r="AL25" s="118">
        <v>2607</v>
      </c>
      <c r="AM25" s="45"/>
      <c r="AN25" s="100"/>
      <c r="AO25" s="100"/>
      <c r="AP25" s="100"/>
      <c r="AQ25" s="100"/>
    </row>
    <row r="26" spans="1:39" ht="12" customHeight="1">
      <c r="A26" s="163" t="s">
        <v>29</v>
      </c>
      <c r="B26" s="82" t="s">
        <v>64</v>
      </c>
      <c r="C26" s="51">
        <f>SUM(D26:R26)</f>
        <v>52761.25</v>
      </c>
      <c r="D26" s="52">
        <f t="shared" si="16"/>
        <v>5827.25</v>
      </c>
      <c r="E26" s="51">
        <f t="shared" si="17"/>
        <v>6819.25</v>
      </c>
      <c r="F26" s="52">
        <f t="shared" si="18"/>
        <v>1008.75</v>
      </c>
      <c r="G26" s="51">
        <f t="shared" si="19"/>
        <v>7101</v>
      </c>
      <c r="H26" s="52">
        <f t="shared" si="20"/>
        <v>4541</v>
      </c>
      <c r="I26" s="50">
        <f t="shared" si="21"/>
        <v>3545</v>
      </c>
      <c r="J26" s="31"/>
      <c r="K26" s="52">
        <f t="shared" si="22"/>
        <v>3544.25</v>
      </c>
      <c r="L26" s="52">
        <f t="shared" si="23"/>
        <v>2233</v>
      </c>
      <c r="M26" s="52">
        <f t="shared" si="24"/>
        <v>2389</v>
      </c>
      <c r="N26" s="52">
        <f t="shared" si="25"/>
        <v>8476</v>
      </c>
      <c r="O26" s="52">
        <f t="shared" si="26"/>
        <v>671</v>
      </c>
      <c r="P26" s="52">
        <f t="shared" si="27"/>
        <v>2287.5</v>
      </c>
      <c r="Q26" s="52">
        <f t="shared" si="28"/>
        <v>861.25</v>
      </c>
      <c r="R26" s="52">
        <f t="shared" si="29"/>
        <v>3457</v>
      </c>
      <c r="S26" s="53" t="s">
        <v>20</v>
      </c>
      <c r="V26" s="33" t="s">
        <v>22</v>
      </c>
      <c r="W26" s="39">
        <v>4</v>
      </c>
      <c r="X26" s="40"/>
      <c r="Y26" s="40">
        <v>23309</v>
      </c>
      <c r="Z26" s="40">
        <v>9150</v>
      </c>
      <c r="AA26" s="40">
        <v>33904</v>
      </c>
      <c r="AB26" s="40">
        <v>9556</v>
      </c>
      <c r="AC26" s="40">
        <v>3445</v>
      </c>
      <c r="AD26" s="40">
        <v>13828</v>
      </c>
      <c r="AE26" s="40">
        <v>4035</v>
      </c>
      <c r="AF26" s="40">
        <v>28404</v>
      </c>
      <c r="AG26" s="40">
        <v>8932</v>
      </c>
      <c r="AH26" s="40">
        <v>18164</v>
      </c>
      <c r="AI26" s="40">
        <v>27277</v>
      </c>
      <c r="AJ26" s="40">
        <v>14177</v>
      </c>
      <c r="AK26" s="40">
        <v>14180</v>
      </c>
      <c r="AL26" s="40">
        <v>2684</v>
      </c>
      <c r="AM26" s="41"/>
    </row>
    <row r="27" spans="1:39" ht="12" customHeight="1">
      <c r="A27" s="163"/>
      <c r="B27" s="82" t="s">
        <v>24</v>
      </c>
      <c r="C27" s="51">
        <f aca="true" t="shared" si="31" ref="C27:C38">X27/W27</f>
        <v>65456.06469002696</v>
      </c>
      <c r="D27" s="52">
        <f t="shared" si="16"/>
        <v>5791.3746630727765</v>
      </c>
      <c r="E27" s="51">
        <f t="shared" si="17"/>
        <v>5012.938005390835</v>
      </c>
      <c r="F27" s="52">
        <f t="shared" si="18"/>
        <v>968.733153638814</v>
      </c>
      <c r="G27" s="51">
        <f t="shared" si="19"/>
        <v>7081.9407008086255</v>
      </c>
      <c r="H27" s="52">
        <f t="shared" si="20"/>
        <v>4715.363881401618</v>
      </c>
      <c r="I27" s="50">
        <f t="shared" si="21"/>
        <v>3095.6873315363882</v>
      </c>
      <c r="J27" s="31"/>
      <c r="K27" s="52">
        <f t="shared" si="22"/>
        <v>2471.698113207547</v>
      </c>
      <c r="L27" s="52">
        <f t="shared" si="23"/>
        <v>2963.0727762803235</v>
      </c>
      <c r="M27" s="52">
        <f t="shared" si="24"/>
        <v>1904.5822102425875</v>
      </c>
      <c r="N27" s="52">
        <f t="shared" si="25"/>
        <v>4183.018867924528</v>
      </c>
      <c r="O27" s="52">
        <f t="shared" si="26"/>
        <v>621.2938005390836</v>
      </c>
      <c r="P27" s="52">
        <f t="shared" si="27"/>
        <v>2383.8274932614554</v>
      </c>
      <c r="Q27" s="52">
        <f t="shared" si="28"/>
        <v>1347.7088948787061</v>
      </c>
      <c r="R27" s="52">
        <f t="shared" si="29"/>
        <v>3490.2964959568735</v>
      </c>
      <c r="S27" s="52">
        <f aca="true" t="shared" si="32" ref="S27:S38">(X27-SUM(Y27:AL27))/W27</f>
        <v>19424.528301886792</v>
      </c>
      <c r="U27" s="55" t="s">
        <v>29</v>
      </c>
      <c r="V27" s="33" t="s">
        <v>24</v>
      </c>
      <c r="W27" s="39">
        <v>3.71</v>
      </c>
      <c r="X27" s="40">
        <v>242842</v>
      </c>
      <c r="Y27" s="40">
        <v>21486</v>
      </c>
      <c r="Z27" s="40">
        <v>8844</v>
      </c>
      <c r="AA27" s="40">
        <v>15519</v>
      </c>
      <c r="AB27" s="40">
        <v>7066</v>
      </c>
      <c r="AC27" s="40">
        <v>5000</v>
      </c>
      <c r="AD27" s="40">
        <v>12949</v>
      </c>
      <c r="AE27" s="40">
        <v>3594</v>
      </c>
      <c r="AF27" s="40">
        <v>26274</v>
      </c>
      <c r="AG27" s="40">
        <v>10993</v>
      </c>
      <c r="AH27" s="40">
        <v>17494</v>
      </c>
      <c r="AI27" s="40">
        <v>18598</v>
      </c>
      <c r="AJ27" s="40">
        <v>9170</v>
      </c>
      <c r="AK27" s="40">
        <v>11485</v>
      </c>
      <c r="AL27" s="40">
        <v>2305</v>
      </c>
      <c r="AM27" s="41"/>
    </row>
    <row r="28" spans="1:43" ht="13.5" customHeight="1" hidden="1">
      <c r="A28" s="163"/>
      <c r="B28" s="82" t="s">
        <v>25</v>
      </c>
      <c r="C28" s="51">
        <f t="shared" si="31"/>
        <v>62468.23204419889</v>
      </c>
      <c r="D28" s="52">
        <f t="shared" si="16"/>
        <v>4879.281767955801</v>
      </c>
      <c r="E28" s="51">
        <f t="shared" si="17"/>
        <v>4908.287292817679</v>
      </c>
      <c r="F28" s="52">
        <f t="shared" si="18"/>
        <v>1133.1491712707182</v>
      </c>
      <c r="G28" s="51">
        <f t="shared" si="19"/>
        <v>6395.303867403315</v>
      </c>
      <c r="H28" s="52">
        <f t="shared" si="20"/>
        <v>4510.49723756906</v>
      </c>
      <c r="I28" s="50">
        <f t="shared" si="21"/>
        <v>3442.817679558011</v>
      </c>
      <c r="J28" s="31"/>
      <c r="K28" s="52">
        <f t="shared" si="22"/>
        <v>2341.988950276243</v>
      </c>
      <c r="L28" s="52">
        <f t="shared" si="23"/>
        <v>3023.756906077348</v>
      </c>
      <c r="M28" s="52">
        <f t="shared" si="24"/>
        <v>1890.8839779005525</v>
      </c>
      <c r="N28" s="52">
        <f t="shared" si="25"/>
        <v>3110.7734806629833</v>
      </c>
      <c r="O28" s="52">
        <f t="shared" si="26"/>
        <v>553.867403314917</v>
      </c>
      <c r="P28" s="52">
        <f t="shared" si="27"/>
        <v>2060.7734806629833</v>
      </c>
      <c r="Q28" s="52">
        <f t="shared" si="28"/>
        <v>1289.7790055248618</v>
      </c>
      <c r="R28" s="52">
        <f t="shared" si="29"/>
        <v>3192.817679558011</v>
      </c>
      <c r="S28" s="52">
        <f t="shared" si="32"/>
        <v>19734.25414364641</v>
      </c>
      <c r="V28" s="33" t="s">
        <v>26</v>
      </c>
      <c r="W28" s="39">
        <v>3.62</v>
      </c>
      <c r="X28" s="40">
        <v>226135</v>
      </c>
      <c r="Y28" s="40">
        <v>17663</v>
      </c>
      <c r="Z28" s="40">
        <v>7460</v>
      </c>
      <c r="AA28" s="40">
        <v>11261</v>
      </c>
      <c r="AB28" s="40">
        <v>6845</v>
      </c>
      <c r="AC28" s="40">
        <v>4669</v>
      </c>
      <c r="AD28" s="40">
        <v>11558</v>
      </c>
      <c r="AE28" s="40">
        <v>4102</v>
      </c>
      <c r="AF28" s="40">
        <v>23151</v>
      </c>
      <c r="AG28" s="40">
        <v>10946</v>
      </c>
      <c r="AH28" s="40">
        <v>16328</v>
      </c>
      <c r="AI28" s="40">
        <v>17768</v>
      </c>
      <c r="AJ28" s="40">
        <v>8478</v>
      </c>
      <c r="AK28" s="40">
        <v>12463</v>
      </c>
      <c r="AL28" s="40">
        <v>2005</v>
      </c>
      <c r="AM28" s="41"/>
      <c r="AN28" s="41"/>
      <c r="AO28" s="41"/>
      <c r="AP28" s="41"/>
      <c r="AQ28" s="41"/>
    </row>
    <row r="29" spans="1:43" ht="13.5" customHeight="1" hidden="1">
      <c r="A29" s="163"/>
      <c r="B29" s="82" t="s">
        <v>27</v>
      </c>
      <c r="C29" s="51">
        <f t="shared" si="31"/>
        <v>64644.95677233429</v>
      </c>
      <c r="D29" s="52">
        <f t="shared" si="16"/>
        <v>5048.414985590778</v>
      </c>
      <c r="E29" s="51">
        <f t="shared" si="17"/>
        <v>4742.36311239193</v>
      </c>
      <c r="F29" s="52">
        <f t="shared" si="18"/>
        <v>983.5734870317002</v>
      </c>
      <c r="G29" s="51">
        <f t="shared" si="19"/>
        <v>6697.694524495677</v>
      </c>
      <c r="H29" s="52">
        <f t="shared" si="20"/>
        <v>4947.2622478386165</v>
      </c>
      <c r="I29" s="50">
        <f t="shared" si="21"/>
        <v>3510.6628242074926</v>
      </c>
      <c r="J29" s="31"/>
      <c r="K29" s="52">
        <f t="shared" si="22"/>
        <v>2149.567723342939</v>
      </c>
      <c r="L29" s="52">
        <f t="shared" si="23"/>
        <v>3268.8760806916425</v>
      </c>
      <c r="M29" s="52">
        <f t="shared" si="24"/>
        <v>2042.3631123919308</v>
      </c>
      <c r="N29" s="52">
        <f t="shared" si="25"/>
        <v>2848.414985590778</v>
      </c>
      <c r="O29" s="52">
        <f t="shared" si="26"/>
        <v>573.1988472622478</v>
      </c>
      <c r="P29" s="52">
        <f t="shared" si="27"/>
        <v>2297.406340057637</v>
      </c>
      <c r="Q29" s="52">
        <f t="shared" si="28"/>
        <v>1228.5302593659942</v>
      </c>
      <c r="R29" s="52">
        <f t="shared" si="29"/>
        <v>3385.8789625360228</v>
      </c>
      <c r="S29" s="52">
        <f t="shared" si="32"/>
        <v>20920.749279538904</v>
      </c>
      <c r="V29" s="33" t="s">
        <v>27</v>
      </c>
      <c r="W29" s="39">
        <v>3.47</v>
      </c>
      <c r="X29" s="40">
        <v>224318</v>
      </c>
      <c r="Y29" s="40">
        <v>17518</v>
      </c>
      <c r="Z29" s="40">
        <v>7972</v>
      </c>
      <c r="AA29" s="40">
        <v>9884</v>
      </c>
      <c r="AB29" s="40">
        <v>7087</v>
      </c>
      <c r="AC29" s="40">
        <v>4263</v>
      </c>
      <c r="AD29" s="40">
        <v>11749</v>
      </c>
      <c r="AE29" s="40">
        <v>3413</v>
      </c>
      <c r="AF29" s="40">
        <v>23241</v>
      </c>
      <c r="AG29" s="40">
        <v>11343</v>
      </c>
      <c r="AH29" s="40">
        <v>17167</v>
      </c>
      <c r="AI29" s="40">
        <v>16456</v>
      </c>
      <c r="AJ29" s="40">
        <v>7459</v>
      </c>
      <c r="AK29" s="40">
        <v>12182</v>
      </c>
      <c r="AL29" s="40">
        <v>1989</v>
      </c>
      <c r="AM29" s="44"/>
      <c r="AN29" s="41"/>
      <c r="AO29" s="41"/>
      <c r="AP29" s="41"/>
      <c r="AQ29" s="41"/>
    </row>
    <row r="30" spans="1:43" ht="13.5" customHeight="1" hidden="1">
      <c r="A30" s="163"/>
      <c r="B30" s="82" t="s">
        <v>28</v>
      </c>
      <c r="C30" s="51">
        <f t="shared" si="31"/>
        <v>59849.00849858357</v>
      </c>
      <c r="D30" s="52">
        <f t="shared" si="16"/>
        <v>4688.3852691218135</v>
      </c>
      <c r="E30" s="51">
        <f t="shared" si="17"/>
        <v>4632.57790368272</v>
      </c>
      <c r="F30" s="52">
        <f t="shared" si="18"/>
        <v>977.0538243626063</v>
      </c>
      <c r="G30" s="51">
        <f t="shared" si="19"/>
        <v>6043.626062322946</v>
      </c>
      <c r="H30" s="52">
        <f t="shared" si="20"/>
        <v>4427.478753541077</v>
      </c>
      <c r="I30" s="50">
        <f t="shared" si="21"/>
        <v>3328.045325779037</v>
      </c>
      <c r="J30" s="31"/>
      <c r="K30" s="52">
        <f t="shared" si="22"/>
        <v>2335.410764872521</v>
      </c>
      <c r="L30" s="52">
        <f t="shared" si="23"/>
        <v>3088.101983002833</v>
      </c>
      <c r="M30" s="52">
        <f t="shared" si="24"/>
        <v>1551.558073654391</v>
      </c>
      <c r="N30" s="52">
        <f t="shared" si="25"/>
        <v>2529.461756373938</v>
      </c>
      <c r="O30" s="52">
        <f t="shared" si="26"/>
        <v>620.1133144475921</v>
      </c>
      <c r="P30" s="52">
        <f t="shared" si="27"/>
        <v>1886.402266288952</v>
      </c>
      <c r="Q30" s="52">
        <f t="shared" si="28"/>
        <v>1212.1813031161473</v>
      </c>
      <c r="R30" s="52">
        <f t="shared" si="29"/>
        <v>3063.172804532578</v>
      </c>
      <c r="S30" s="52">
        <f t="shared" si="32"/>
        <v>19465.43909348442</v>
      </c>
      <c r="U30" s="61"/>
      <c r="V30" s="47" t="s">
        <v>28</v>
      </c>
      <c r="W30" s="42">
        <v>3.53</v>
      </c>
      <c r="X30" s="43">
        <v>211267</v>
      </c>
      <c r="Y30" s="43">
        <v>16550</v>
      </c>
      <c r="Z30" s="43">
        <v>6659</v>
      </c>
      <c r="AA30" s="43">
        <v>8929</v>
      </c>
      <c r="AB30" s="43">
        <v>5477</v>
      </c>
      <c r="AC30" s="43">
        <v>4279</v>
      </c>
      <c r="AD30" s="43">
        <v>10813</v>
      </c>
      <c r="AE30" s="43">
        <v>3449</v>
      </c>
      <c r="AF30" s="43">
        <v>21334</v>
      </c>
      <c r="AG30" s="43">
        <v>10901</v>
      </c>
      <c r="AH30" s="43">
        <v>15629</v>
      </c>
      <c r="AI30" s="43">
        <v>16353</v>
      </c>
      <c r="AJ30" s="43">
        <v>8244</v>
      </c>
      <c r="AK30" s="43">
        <v>11748</v>
      </c>
      <c r="AL30" s="43">
        <v>2189</v>
      </c>
      <c r="AM30" s="44"/>
      <c r="AN30" s="41"/>
      <c r="AO30" s="41"/>
      <c r="AP30" s="41"/>
      <c r="AQ30" s="41"/>
    </row>
    <row r="31" spans="1:43" ht="12" customHeight="1">
      <c r="A31" s="163"/>
      <c r="B31" s="82" t="s">
        <v>55</v>
      </c>
      <c r="C31" s="51">
        <f t="shared" si="31"/>
        <v>58421.65242165243</v>
      </c>
      <c r="D31" s="52">
        <f t="shared" si="16"/>
        <v>4834.188034188034</v>
      </c>
      <c r="E31" s="51">
        <f t="shared" si="17"/>
        <v>4256.125356125356</v>
      </c>
      <c r="F31" s="52">
        <f t="shared" si="18"/>
        <v>927.920227920228</v>
      </c>
      <c r="G31" s="51">
        <f t="shared" si="19"/>
        <v>5853.561253561254</v>
      </c>
      <c r="H31" s="52">
        <f t="shared" si="20"/>
        <v>4363.817663817664</v>
      </c>
      <c r="I31" s="50">
        <f t="shared" si="21"/>
        <v>3166.0968660968665</v>
      </c>
      <c r="J31" s="31"/>
      <c r="K31" s="52">
        <f t="shared" si="22"/>
        <v>1862.1082621082621</v>
      </c>
      <c r="L31" s="52">
        <f t="shared" si="23"/>
        <v>2988.603988603989</v>
      </c>
      <c r="M31" s="52">
        <f t="shared" si="24"/>
        <v>1657.834757834758</v>
      </c>
      <c r="N31" s="52">
        <f t="shared" si="25"/>
        <v>2595.4415954415954</v>
      </c>
      <c r="O31" s="52">
        <f t="shared" si="26"/>
        <v>595.1566951566952</v>
      </c>
      <c r="P31" s="52">
        <f t="shared" si="27"/>
        <v>1915.6695156695157</v>
      </c>
      <c r="Q31" s="52">
        <f t="shared" si="28"/>
        <v>1385.754985754986</v>
      </c>
      <c r="R31" s="52">
        <f t="shared" si="29"/>
        <v>3020.2279202279205</v>
      </c>
      <c r="S31" s="52">
        <f t="shared" si="32"/>
        <v>18999.1452991453</v>
      </c>
      <c r="T31" s="30"/>
      <c r="U31" s="61"/>
      <c r="V31" s="47" t="s">
        <v>52</v>
      </c>
      <c r="W31" s="42">
        <v>3.51</v>
      </c>
      <c r="X31" s="43">
        <v>205060</v>
      </c>
      <c r="Y31" s="43">
        <v>16968</v>
      </c>
      <c r="Z31" s="43">
        <v>6724</v>
      </c>
      <c r="AA31" s="43">
        <v>9110</v>
      </c>
      <c r="AB31" s="43">
        <v>5819</v>
      </c>
      <c r="AC31" s="43">
        <v>4864</v>
      </c>
      <c r="AD31" s="43">
        <v>10601</v>
      </c>
      <c r="AE31" s="43">
        <v>3257</v>
      </c>
      <c r="AF31" s="43">
        <v>20546</v>
      </c>
      <c r="AG31" s="43">
        <v>10490</v>
      </c>
      <c r="AH31" s="43">
        <v>15317</v>
      </c>
      <c r="AI31" s="43">
        <v>14939</v>
      </c>
      <c r="AJ31" s="43">
        <v>6536</v>
      </c>
      <c r="AK31" s="43">
        <v>11113</v>
      </c>
      <c r="AL31" s="43">
        <v>2089</v>
      </c>
      <c r="AM31" s="44"/>
      <c r="AN31" s="44"/>
      <c r="AO31" s="44"/>
      <c r="AP31" s="44"/>
      <c r="AQ31" s="41"/>
    </row>
    <row r="32" spans="1:43" ht="13.5" customHeight="1" hidden="1">
      <c r="A32" s="163"/>
      <c r="B32" s="82" t="s">
        <v>53</v>
      </c>
      <c r="C32" s="51">
        <f t="shared" si="31"/>
        <v>60879.02298850575</v>
      </c>
      <c r="D32" s="52">
        <f t="shared" si="16"/>
        <v>4988.218390804598</v>
      </c>
      <c r="E32" s="51">
        <f t="shared" si="17"/>
        <v>3866.3793103448274</v>
      </c>
      <c r="F32" s="52">
        <f t="shared" si="18"/>
        <v>1038.7931034482758</v>
      </c>
      <c r="G32" s="51">
        <f t="shared" si="19"/>
        <v>6020.114942528736</v>
      </c>
      <c r="H32" s="52">
        <f t="shared" si="20"/>
        <v>4597.701149425287</v>
      </c>
      <c r="I32" s="50">
        <f t="shared" si="21"/>
        <v>3454.022988505747</v>
      </c>
      <c r="J32" s="31"/>
      <c r="K32" s="52">
        <f t="shared" si="22"/>
        <v>2203.735632183908</v>
      </c>
      <c r="L32" s="52">
        <f t="shared" si="23"/>
        <v>3086.4942528735633</v>
      </c>
      <c r="M32" s="52">
        <f t="shared" si="24"/>
        <v>1639.942528735632</v>
      </c>
      <c r="N32" s="52">
        <f t="shared" si="25"/>
        <v>2833.6206896551726</v>
      </c>
      <c r="O32" s="52">
        <f t="shared" si="26"/>
        <v>594.5402298850574</v>
      </c>
      <c r="P32" s="52">
        <f t="shared" si="27"/>
        <v>1872.1264367816093</v>
      </c>
      <c r="Q32" s="52">
        <f t="shared" si="28"/>
        <v>1291.6666666666667</v>
      </c>
      <c r="R32" s="52">
        <f t="shared" si="29"/>
        <v>3464.080459770115</v>
      </c>
      <c r="S32" s="52">
        <f t="shared" si="32"/>
        <v>19927.58620689655</v>
      </c>
      <c r="T32" s="30"/>
      <c r="U32" s="61"/>
      <c r="V32" s="47" t="s">
        <v>53</v>
      </c>
      <c r="W32" s="42">
        <v>3.48</v>
      </c>
      <c r="X32" s="43">
        <v>211859</v>
      </c>
      <c r="Y32" s="43">
        <v>17359</v>
      </c>
      <c r="Z32" s="43">
        <v>6515</v>
      </c>
      <c r="AA32" s="43">
        <v>9861</v>
      </c>
      <c r="AB32" s="43">
        <v>5707</v>
      </c>
      <c r="AC32" s="43">
        <v>4495</v>
      </c>
      <c r="AD32" s="43">
        <v>12055</v>
      </c>
      <c r="AE32" s="43">
        <v>3615</v>
      </c>
      <c r="AF32" s="43">
        <v>20950</v>
      </c>
      <c r="AG32" s="43">
        <v>10741</v>
      </c>
      <c r="AH32" s="43">
        <v>16000</v>
      </c>
      <c r="AI32" s="43">
        <v>13455</v>
      </c>
      <c r="AJ32" s="43">
        <v>7669</v>
      </c>
      <c r="AK32" s="43">
        <v>12020</v>
      </c>
      <c r="AL32" s="43">
        <v>2069</v>
      </c>
      <c r="AM32" s="44"/>
      <c r="AN32" s="44"/>
      <c r="AO32" s="44"/>
      <c r="AP32" s="44"/>
      <c r="AQ32" s="41"/>
    </row>
    <row r="33" spans="1:43" ht="13.5" customHeight="1" hidden="1">
      <c r="A33" s="163"/>
      <c r="B33" s="82" t="s">
        <v>51</v>
      </c>
      <c r="C33" s="51">
        <f t="shared" si="31"/>
        <v>57028.011204481794</v>
      </c>
      <c r="D33" s="52">
        <f t="shared" si="16"/>
        <v>4727.170868347339</v>
      </c>
      <c r="E33" s="51">
        <f t="shared" si="17"/>
        <v>3673.389355742297</v>
      </c>
      <c r="F33" s="52">
        <f t="shared" si="18"/>
        <v>875.0700280112045</v>
      </c>
      <c r="G33" s="51">
        <f t="shared" si="19"/>
        <v>6075.070028011205</v>
      </c>
      <c r="H33" s="52">
        <f t="shared" si="20"/>
        <v>4398.319327731093</v>
      </c>
      <c r="I33" s="50">
        <f t="shared" si="21"/>
        <v>2984.8739495798322</v>
      </c>
      <c r="J33" s="31"/>
      <c r="K33" s="52">
        <f t="shared" si="22"/>
        <v>1996.918767507003</v>
      </c>
      <c r="L33" s="52">
        <f t="shared" si="23"/>
        <v>2929.1316526610644</v>
      </c>
      <c r="M33" s="52">
        <f t="shared" si="24"/>
        <v>1692.4369747899161</v>
      </c>
      <c r="N33" s="52">
        <f t="shared" si="25"/>
        <v>2375.3501400560226</v>
      </c>
      <c r="O33" s="52">
        <f t="shared" si="26"/>
        <v>611.484593837535</v>
      </c>
      <c r="P33" s="52">
        <f t="shared" si="27"/>
        <v>1793.8375350140057</v>
      </c>
      <c r="Q33" s="52">
        <f t="shared" si="28"/>
        <v>1283.1932773109245</v>
      </c>
      <c r="R33" s="52">
        <f t="shared" si="29"/>
        <v>2958.543417366947</v>
      </c>
      <c r="S33" s="52">
        <f t="shared" si="32"/>
        <v>18653.221288515408</v>
      </c>
      <c r="T33" s="30"/>
      <c r="U33" s="61"/>
      <c r="V33" s="47" t="s">
        <v>51</v>
      </c>
      <c r="W33" s="42">
        <v>3.57</v>
      </c>
      <c r="X33" s="43">
        <v>203590</v>
      </c>
      <c r="Y33" s="43">
        <v>16876</v>
      </c>
      <c r="Z33" s="43">
        <v>6404</v>
      </c>
      <c r="AA33" s="43">
        <v>8480</v>
      </c>
      <c r="AB33" s="43">
        <v>6042</v>
      </c>
      <c r="AC33" s="43">
        <v>4581</v>
      </c>
      <c r="AD33" s="43">
        <v>10562</v>
      </c>
      <c r="AE33" s="43">
        <v>3124</v>
      </c>
      <c r="AF33" s="43">
        <v>21688</v>
      </c>
      <c r="AG33" s="43">
        <v>10457</v>
      </c>
      <c r="AH33" s="43">
        <v>15702</v>
      </c>
      <c r="AI33" s="43">
        <v>13114</v>
      </c>
      <c r="AJ33" s="43">
        <v>7129</v>
      </c>
      <c r="AK33" s="43">
        <v>10656</v>
      </c>
      <c r="AL33" s="43">
        <v>2183</v>
      </c>
      <c r="AM33" s="44"/>
      <c r="AN33" s="44"/>
      <c r="AO33" s="44"/>
      <c r="AP33" s="44"/>
      <c r="AQ33" s="41"/>
    </row>
    <row r="34" spans="1:43" ht="13.5" customHeight="1" hidden="1">
      <c r="A34" s="163"/>
      <c r="B34" s="82" t="s">
        <v>91</v>
      </c>
      <c r="C34" s="51">
        <f t="shared" si="31"/>
        <v>58326.64670658683</v>
      </c>
      <c r="D34" s="52">
        <f t="shared" si="16"/>
        <v>4535.928143712575</v>
      </c>
      <c r="E34" s="51">
        <f t="shared" si="17"/>
        <v>3794.9101796407185</v>
      </c>
      <c r="F34" s="52">
        <f t="shared" si="18"/>
        <v>918.8622754491018</v>
      </c>
      <c r="G34" s="51">
        <f t="shared" si="19"/>
        <v>5998.203592814371</v>
      </c>
      <c r="H34" s="52">
        <f t="shared" si="20"/>
        <v>4791.017964071856</v>
      </c>
      <c r="I34" s="50">
        <f t="shared" si="21"/>
        <v>3045.2095808383233</v>
      </c>
      <c r="J34" s="31"/>
      <c r="K34" s="52">
        <f t="shared" si="22"/>
        <v>1985.9281437125749</v>
      </c>
      <c r="L34" s="52">
        <f t="shared" si="23"/>
        <v>2938.9221556886228</v>
      </c>
      <c r="M34" s="52">
        <f t="shared" si="24"/>
        <v>1844.0119760479042</v>
      </c>
      <c r="N34" s="52">
        <f t="shared" si="25"/>
        <v>2096.1077844311376</v>
      </c>
      <c r="O34" s="52">
        <f t="shared" si="26"/>
        <v>655.0898203592815</v>
      </c>
      <c r="P34" s="52">
        <f t="shared" si="27"/>
        <v>1740.4191616766468</v>
      </c>
      <c r="Q34" s="52">
        <f t="shared" si="28"/>
        <v>1211.9760479041918</v>
      </c>
      <c r="R34" s="52">
        <f t="shared" si="29"/>
        <v>2858.982035928144</v>
      </c>
      <c r="S34" s="52">
        <f t="shared" si="32"/>
        <v>19911.077844311378</v>
      </c>
      <c r="T34" s="30"/>
      <c r="U34" s="61"/>
      <c r="V34" s="47" t="s">
        <v>54</v>
      </c>
      <c r="W34" s="42">
        <v>3.34</v>
      </c>
      <c r="X34" s="43">
        <v>194811</v>
      </c>
      <c r="Y34" s="43">
        <v>15150</v>
      </c>
      <c r="Z34" s="43">
        <v>5813</v>
      </c>
      <c r="AA34" s="43">
        <v>7001</v>
      </c>
      <c r="AB34" s="43">
        <v>6159</v>
      </c>
      <c r="AC34" s="43">
        <v>4048</v>
      </c>
      <c r="AD34" s="43">
        <v>9549</v>
      </c>
      <c r="AE34" s="43">
        <v>3069</v>
      </c>
      <c r="AF34" s="43">
        <v>20034</v>
      </c>
      <c r="AG34" s="43">
        <v>9816</v>
      </c>
      <c r="AH34" s="43">
        <v>16002</v>
      </c>
      <c r="AI34" s="43">
        <v>12675</v>
      </c>
      <c r="AJ34" s="43">
        <v>6633</v>
      </c>
      <c r="AK34" s="43">
        <v>10171</v>
      </c>
      <c r="AL34" s="43">
        <v>2188</v>
      </c>
      <c r="AM34" s="44"/>
      <c r="AN34" s="44"/>
      <c r="AO34" s="44"/>
      <c r="AP34" s="44"/>
      <c r="AQ34" s="41"/>
    </row>
    <row r="35" spans="1:43" ht="12" customHeight="1" hidden="1">
      <c r="A35" s="163"/>
      <c r="B35" s="82" t="s">
        <v>92</v>
      </c>
      <c r="C35" s="51">
        <f t="shared" si="31"/>
        <v>58987.05882352941</v>
      </c>
      <c r="D35" s="52">
        <f t="shared" si="16"/>
        <v>4525</v>
      </c>
      <c r="E35" s="51">
        <f t="shared" si="17"/>
        <v>3784.7058823529414</v>
      </c>
      <c r="F35" s="52">
        <f t="shared" si="18"/>
        <v>809.1176470588235</v>
      </c>
      <c r="G35" s="51">
        <f t="shared" si="19"/>
        <v>5671.764705882353</v>
      </c>
      <c r="H35" s="52">
        <f t="shared" si="20"/>
        <v>4714.705882352941</v>
      </c>
      <c r="I35" s="50">
        <f t="shared" si="21"/>
        <v>3424.4117647058824</v>
      </c>
      <c r="J35" s="31"/>
      <c r="K35" s="52">
        <f t="shared" si="22"/>
        <v>2044.7058823529412</v>
      </c>
      <c r="L35" s="52">
        <f t="shared" si="23"/>
        <v>2976.470588235294</v>
      </c>
      <c r="M35" s="52">
        <f t="shared" si="24"/>
        <v>1691.764705882353</v>
      </c>
      <c r="N35" s="52">
        <f t="shared" si="25"/>
        <v>2605</v>
      </c>
      <c r="O35" s="52">
        <f t="shared" si="26"/>
        <v>657.6470588235294</v>
      </c>
      <c r="P35" s="52">
        <f t="shared" si="27"/>
        <v>1755.2941176470588</v>
      </c>
      <c r="Q35" s="52">
        <f t="shared" si="28"/>
        <v>1438.8235294117646</v>
      </c>
      <c r="R35" s="52">
        <f t="shared" si="29"/>
        <v>3122.0588235294117</v>
      </c>
      <c r="S35" s="52">
        <f t="shared" si="32"/>
        <v>19765.58823529412</v>
      </c>
      <c r="U35" s="61"/>
      <c r="V35" s="47" t="s">
        <v>104</v>
      </c>
      <c r="W35" s="42">
        <v>3.4</v>
      </c>
      <c r="X35" s="43">
        <v>200556</v>
      </c>
      <c r="Y35" s="43">
        <v>15385</v>
      </c>
      <c r="Z35" s="43">
        <v>5968</v>
      </c>
      <c r="AA35" s="43">
        <v>8857</v>
      </c>
      <c r="AB35" s="43">
        <v>5752</v>
      </c>
      <c r="AC35" s="43">
        <v>4892</v>
      </c>
      <c r="AD35" s="43">
        <v>10615</v>
      </c>
      <c r="AE35" s="43">
        <v>2751</v>
      </c>
      <c r="AF35" s="43">
        <v>19284</v>
      </c>
      <c r="AG35" s="43">
        <v>10120</v>
      </c>
      <c r="AH35" s="43">
        <v>16030</v>
      </c>
      <c r="AI35" s="43">
        <v>12868</v>
      </c>
      <c r="AJ35" s="43">
        <v>6952</v>
      </c>
      <c r="AK35" s="43">
        <v>11643</v>
      </c>
      <c r="AL35" s="43">
        <v>2236</v>
      </c>
      <c r="AM35" s="44"/>
      <c r="AN35" s="41"/>
      <c r="AO35" s="41"/>
      <c r="AP35" s="41"/>
      <c r="AQ35" s="41"/>
    </row>
    <row r="36" spans="1:43" ht="12" customHeight="1">
      <c r="A36" s="163"/>
      <c r="B36" s="82" t="s">
        <v>57</v>
      </c>
      <c r="C36" s="51">
        <f t="shared" si="31"/>
        <v>58719.819819819815</v>
      </c>
      <c r="D36" s="52">
        <f t="shared" si="16"/>
        <v>4822.822822822823</v>
      </c>
      <c r="E36" s="51">
        <f t="shared" si="17"/>
        <v>3510.5105105105104</v>
      </c>
      <c r="F36" s="52">
        <f t="shared" si="18"/>
        <v>821.021021021021</v>
      </c>
      <c r="G36" s="51">
        <f t="shared" si="19"/>
        <v>5964.5645645645645</v>
      </c>
      <c r="H36" s="52">
        <f t="shared" si="20"/>
        <v>4673.873873873874</v>
      </c>
      <c r="I36" s="50">
        <f t="shared" si="21"/>
        <v>3747.4474474474473</v>
      </c>
      <c r="J36" s="31"/>
      <c r="K36" s="52">
        <f t="shared" si="22"/>
        <v>1999.099099099099</v>
      </c>
      <c r="L36" s="52">
        <f t="shared" si="23"/>
        <v>2838.138138138138</v>
      </c>
      <c r="M36" s="52">
        <f t="shared" si="24"/>
        <v>1793.093093093093</v>
      </c>
      <c r="N36" s="52">
        <f t="shared" si="25"/>
        <v>2530.930930930931</v>
      </c>
      <c r="O36" s="52">
        <f t="shared" si="26"/>
        <v>687.6876876876877</v>
      </c>
      <c r="P36" s="52">
        <f t="shared" si="27"/>
        <v>1704.5045045045044</v>
      </c>
      <c r="Q36" s="52">
        <f t="shared" si="28"/>
        <v>1379.8798798798798</v>
      </c>
      <c r="R36" s="52">
        <f t="shared" si="29"/>
        <v>3293.093093093093</v>
      </c>
      <c r="S36" s="52">
        <f t="shared" si="32"/>
        <v>18953.153153153155</v>
      </c>
      <c r="U36" s="61"/>
      <c r="V36" s="47" t="s">
        <v>105</v>
      </c>
      <c r="W36" s="42">
        <v>3.33</v>
      </c>
      <c r="X36" s="43">
        <v>195537</v>
      </c>
      <c r="Y36" s="43">
        <v>16060</v>
      </c>
      <c r="Z36" s="43">
        <v>5676</v>
      </c>
      <c r="AA36" s="43">
        <v>8428</v>
      </c>
      <c r="AB36" s="43">
        <v>5971</v>
      </c>
      <c r="AC36" s="43">
        <v>4595</v>
      </c>
      <c r="AD36" s="43">
        <v>10966</v>
      </c>
      <c r="AE36" s="43">
        <v>2734</v>
      </c>
      <c r="AF36" s="43">
        <v>19862</v>
      </c>
      <c r="AG36" s="43">
        <v>9451</v>
      </c>
      <c r="AH36" s="43">
        <v>15564</v>
      </c>
      <c r="AI36" s="43">
        <v>11690</v>
      </c>
      <c r="AJ36" s="43">
        <v>6657</v>
      </c>
      <c r="AK36" s="43">
        <v>12479</v>
      </c>
      <c r="AL36" s="43">
        <v>2290</v>
      </c>
      <c r="AM36" s="44"/>
      <c r="AN36" s="41"/>
      <c r="AO36" s="41"/>
      <c r="AP36" s="41"/>
      <c r="AQ36" s="41"/>
    </row>
    <row r="37" spans="1:43" ht="12" customHeight="1" hidden="1">
      <c r="A37" s="163"/>
      <c r="B37" s="82" t="s">
        <v>60</v>
      </c>
      <c r="C37" s="51">
        <f t="shared" si="31"/>
        <v>58825.07462686567</v>
      </c>
      <c r="D37" s="52">
        <f t="shared" si="16"/>
        <v>4893.134328358209</v>
      </c>
      <c r="E37" s="51">
        <f t="shared" si="17"/>
        <v>3462.089552238806</v>
      </c>
      <c r="F37" s="52">
        <f t="shared" si="18"/>
        <v>769.5522388059701</v>
      </c>
      <c r="G37" s="51">
        <f t="shared" si="19"/>
        <v>5852.238805970149</v>
      </c>
      <c r="H37" s="52">
        <f t="shared" si="20"/>
        <v>4282.985074626866</v>
      </c>
      <c r="I37" s="50">
        <f t="shared" si="21"/>
        <v>3599.402985074627</v>
      </c>
      <c r="J37" s="31"/>
      <c r="K37" s="52">
        <f t="shared" si="22"/>
        <v>2188.955223880597</v>
      </c>
      <c r="L37" s="52">
        <f t="shared" si="23"/>
        <v>2898.507462686567</v>
      </c>
      <c r="M37" s="52">
        <f t="shared" si="24"/>
        <v>1659.4029850746267</v>
      </c>
      <c r="N37" s="52">
        <f t="shared" si="25"/>
        <v>2063.880597014925</v>
      </c>
      <c r="O37" s="52">
        <f t="shared" si="26"/>
        <v>699.1044776119403</v>
      </c>
      <c r="P37" s="52">
        <f t="shared" si="27"/>
        <v>1791.9402985074626</v>
      </c>
      <c r="Q37" s="52">
        <f t="shared" si="28"/>
        <v>1407.7611940298507</v>
      </c>
      <c r="R37" s="52">
        <f t="shared" si="29"/>
        <v>2882.3880597014922</v>
      </c>
      <c r="S37" s="52">
        <f t="shared" si="32"/>
        <v>20373.73134328358</v>
      </c>
      <c r="U37" s="61"/>
      <c r="V37" s="47" t="s">
        <v>106</v>
      </c>
      <c r="W37" s="42">
        <v>3.35</v>
      </c>
      <c r="X37" s="43">
        <v>197064</v>
      </c>
      <c r="Y37" s="43">
        <v>16392</v>
      </c>
      <c r="Z37" s="43">
        <v>6003</v>
      </c>
      <c r="AA37" s="43">
        <v>6914</v>
      </c>
      <c r="AB37" s="43">
        <v>5559</v>
      </c>
      <c r="AC37" s="43">
        <v>4716</v>
      </c>
      <c r="AD37" s="43">
        <v>9656</v>
      </c>
      <c r="AE37" s="43">
        <v>2578</v>
      </c>
      <c r="AF37" s="43">
        <v>19605</v>
      </c>
      <c r="AG37" s="43">
        <v>9710</v>
      </c>
      <c r="AH37" s="43">
        <v>14348</v>
      </c>
      <c r="AI37" s="43">
        <v>11598</v>
      </c>
      <c r="AJ37" s="43">
        <v>7333</v>
      </c>
      <c r="AK37" s="43">
        <v>12058</v>
      </c>
      <c r="AL37" s="43">
        <v>2342</v>
      </c>
      <c r="AM37" s="44"/>
      <c r="AN37" s="41"/>
      <c r="AO37" s="41"/>
      <c r="AP37" s="41"/>
      <c r="AQ37" s="41"/>
    </row>
    <row r="38" spans="1:43" ht="12" customHeight="1" hidden="1">
      <c r="A38" s="163"/>
      <c r="B38" s="82" t="s">
        <v>65</v>
      </c>
      <c r="C38" s="50">
        <f t="shared" si="31"/>
        <v>58358.07453416149</v>
      </c>
      <c r="D38" s="51">
        <f t="shared" si="16"/>
        <v>4753.416149068323</v>
      </c>
      <c r="E38" s="52">
        <f t="shared" si="17"/>
        <v>3780.4347826086955</v>
      </c>
      <c r="F38" s="51">
        <f t="shared" si="18"/>
        <v>648.1366459627329</v>
      </c>
      <c r="G38" s="52">
        <f t="shared" si="19"/>
        <v>6116.459627329192</v>
      </c>
      <c r="H38" s="51">
        <f t="shared" si="20"/>
        <v>5005.900621118012</v>
      </c>
      <c r="I38" s="52">
        <f t="shared" si="21"/>
        <v>3506.5217391304345</v>
      </c>
      <c r="J38" s="31"/>
      <c r="K38" s="52">
        <f t="shared" si="22"/>
        <v>1759.0062111801242</v>
      </c>
      <c r="L38" s="52">
        <f t="shared" si="23"/>
        <v>2836.95652173913</v>
      </c>
      <c r="M38" s="52">
        <f t="shared" si="24"/>
        <v>1630.1242236024843</v>
      </c>
      <c r="N38" s="52">
        <f t="shared" si="25"/>
        <v>2276.7080745341614</v>
      </c>
      <c r="O38" s="52">
        <f t="shared" si="26"/>
        <v>720.1863354037266</v>
      </c>
      <c r="P38" s="52">
        <f t="shared" si="27"/>
        <v>1603.416149068323</v>
      </c>
      <c r="Q38" s="52">
        <f t="shared" si="28"/>
        <v>1331.9875776397514</v>
      </c>
      <c r="R38" s="52">
        <f t="shared" si="29"/>
        <v>2746.273291925466</v>
      </c>
      <c r="S38" s="52">
        <f t="shared" si="32"/>
        <v>19642.54658385093</v>
      </c>
      <c r="U38" s="61"/>
      <c r="V38" s="47" t="s">
        <v>107</v>
      </c>
      <c r="W38" s="42">
        <v>3.22</v>
      </c>
      <c r="X38" s="43">
        <v>187913</v>
      </c>
      <c r="Y38" s="43">
        <v>15306</v>
      </c>
      <c r="Z38" s="43">
        <v>5163</v>
      </c>
      <c r="AA38" s="43">
        <v>7331</v>
      </c>
      <c r="AB38" s="43">
        <v>5249</v>
      </c>
      <c r="AC38" s="43">
        <v>4289</v>
      </c>
      <c r="AD38" s="43">
        <v>8843</v>
      </c>
      <c r="AE38" s="43">
        <v>2087</v>
      </c>
      <c r="AF38" s="43">
        <v>19695</v>
      </c>
      <c r="AG38" s="43">
        <v>9135</v>
      </c>
      <c r="AH38" s="43">
        <v>16119</v>
      </c>
      <c r="AI38" s="43">
        <v>12173</v>
      </c>
      <c r="AJ38" s="43">
        <v>5664</v>
      </c>
      <c r="AK38" s="43">
        <v>11291</v>
      </c>
      <c r="AL38" s="43">
        <v>2319</v>
      </c>
      <c r="AM38" s="44"/>
      <c r="AN38" s="41"/>
      <c r="AO38" s="41"/>
      <c r="AP38" s="41"/>
      <c r="AQ38" s="41"/>
    </row>
    <row r="39" spans="1:43" ht="12" customHeight="1">
      <c r="A39" s="163"/>
      <c r="B39" s="82" t="s">
        <v>115</v>
      </c>
      <c r="C39" s="50">
        <f aca="true" t="shared" si="33" ref="C39:C45">X39/W39</f>
        <v>53439.696969696975</v>
      </c>
      <c r="D39" s="51">
        <f t="shared" si="16"/>
        <v>4653.030303030303</v>
      </c>
      <c r="E39" s="52">
        <f t="shared" si="17"/>
        <v>3229.3939393939395</v>
      </c>
      <c r="F39" s="51">
        <f t="shared" si="18"/>
        <v>683.0303030303031</v>
      </c>
      <c r="G39" s="52">
        <f t="shared" si="19"/>
        <v>4979.69696969697</v>
      </c>
      <c r="H39" s="51">
        <f t="shared" si="20"/>
        <v>4671.818181818182</v>
      </c>
      <c r="I39" s="52">
        <f t="shared" si="21"/>
        <v>3637.575757575758</v>
      </c>
      <c r="J39" s="31"/>
      <c r="K39" s="52">
        <f t="shared" si="22"/>
        <v>1434.2424242424242</v>
      </c>
      <c r="L39" s="52">
        <f t="shared" si="23"/>
        <v>2562.1212121212125</v>
      </c>
      <c r="M39" s="52">
        <f t="shared" si="24"/>
        <v>1566.0606060606062</v>
      </c>
      <c r="N39" s="52">
        <f t="shared" si="25"/>
        <v>1899.3939393939395</v>
      </c>
      <c r="O39" s="52">
        <f t="shared" si="26"/>
        <v>623.6363636363636</v>
      </c>
      <c r="P39" s="52">
        <f t="shared" si="27"/>
        <v>1472.1212121212122</v>
      </c>
      <c r="Q39" s="52">
        <f t="shared" si="28"/>
        <v>1345.7575757575758</v>
      </c>
      <c r="R39" s="52">
        <f t="shared" si="29"/>
        <v>2593.030303030303</v>
      </c>
      <c r="S39" s="52">
        <f aca="true" t="shared" si="34" ref="S39:S45">(X39-SUM(Y39:AL39))/W39</f>
        <v>18088.78787878788</v>
      </c>
      <c r="T39" s="30"/>
      <c r="U39" s="61"/>
      <c r="V39" s="47" t="s">
        <v>116</v>
      </c>
      <c r="W39" s="42">
        <v>3.3</v>
      </c>
      <c r="X39" s="43">
        <v>176351</v>
      </c>
      <c r="Y39" s="43">
        <v>15355</v>
      </c>
      <c r="Z39" s="43">
        <v>4858</v>
      </c>
      <c r="AA39" s="43">
        <v>6268</v>
      </c>
      <c r="AB39" s="43">
        <v>5168</v>
      </c>
      <c r="AC39" s="43">
        <v>4441</v>
      </c>
      <c r="AD39" s="43">
        <v>8557</v>
      </c>
      <c r="AE39" s="43">
        <v>2254</v>
      </c>
      <c r="AF39" s="43">
        <v>16433</v>
      </c>
      <c r="AG39" s="43">
        <v>8455</v>
      </c>
      <c r="AH39" s="43">
        <v>15417</v>
      </c>
      <c r="AI39" s="43">
        <v>10657</v>
      </c>
      <c r="AJ39" s="43">
        <v>4733</v>
      </c>
      <c r="AK39" s="43">
        <v>12004</v>
      </c>
      <c r="AL39" s="43">
        <v>2058</v>
      </c>
      <c r="AN39" s="41"/>
      <c r="AO39" s="41"/>
      <c r="AP39" s="41"/>
      <c r="AQ39" s="41"/>
    </row>
    <row r="40" spans="1:43" ht="12" customHeight="1">
      <c r="A40" s="163"/>
      <c r="B40" s="82" t="s">
        <v>117</v>
      </c>
      <c r="C40" s="50">
        <f t="shared" si="33"/>
        <v>55018.63354037267</v>
      </c>
      <c r="D40" s="51">
        <f t="shared" si="16"/>
        <v>4561.490683229814</v>
      </c>
      <c r="E40" s="52">
        <f t="shared" si="17"/>
        <v>3534.782608695652</v>
      </c>
      <c r="F40" s="51">
        <f t="shared" si="18"/>
        <v>747.2049689440993</v>
      </c>
      <c r="G40" s="52">
        <f t="shared" si="19"/>
        <v>4749.689440993789</v>
      </c>
      <c r="H40" s="51">
        <f t="shared" si="20"/>
        <v>4480.7453416149065</v>
      </c>
      <c r="I40" s="52">
        <f t="shared" si="21"/>
        <v>3303.105590062112</v>
      </c>
      <c r="J40" s="31"/>
      <c r="K40" s="52">
        <f t="shared" si="22"/>
        <v>1796.894409937888</v>
      </c>
      <c r="L40" s="52">
        <f t="shared" si="23"/>
        <v>2692.5465838509317</v>
      </c>
      <c r="M40" s="52">
        <f t="shared" si="24"/>
        <v>1706.5217391304348</v>
      </c>
      <c r="N40" s="52">
        <f t="shared" si="25"/>
        <v>2097.8260869565215</v>
      </c>
      <c r="O40" s="52">
        <f t="shared" si="26"/>
        <v>670.4968944099378</v>
      </c>
      <c r="P40" s="52">
        <f t="shared" si="27"/>
        <v>1344.0993788819876</v>
      </c>
      <c r="Q40" s="52">
        <f t="shared" si="28"/>
        <v>1375.7763975155278</v>
      </c>
      <c r="R40" s="52">
        <f t="shared" si="29"/>
        <v>2446.583850931677</v>
      </c>
      <c r="S40" s="52">
        <f t="shared" si="34"/>
        <v>19510.869565217392</v>
      </c>
      <c r="T40" s="30"/>
      <c r="U40" s="61"/>
      <c r="V40" s="47" t="s">
        <v>114</v>
      </c>
      <c r="W40" s="42">
        <v>3.22</v>
      </c>
      <c r="X40" s="43">
        <v>177160</v>
      </c>
      <c r="Y40" s="43">
        <v>14688</v>
      </c>
      <c r="Z40" s="43">
        <v>4328</v>
      </c>
      <c r="AA40" s="43">
        <v>6755</v>
      </c>
      <c r="AB40" s="43">
        <v>5495</v>
      </c>
      <c r="AC40" s="43">
        <v>4430</v>
      </c>
      <c r="AD40" s="43">
        <v>7878</v>
      </c>
      <c r="AE40" s="43">
        <v>2406</v>
      </c>
      <c r="AF40" s="43">
        <v>15294</v>
      </c>
      <c r="AG40" s="43">
        <v>8670</v>
      </c>
      <c r="AH40" s="43">
        <v>14428</v>
      </c>
      <c r="AI40" s="43">
        <v>11382</v>
      </c>
      <c r="AJ40" s="43">
        <v>5786</v>
      </c>
      <c r="AK40" s="43">
        <v>10636</v>
      </c>
      <c r="AL40" s="43">
        <v>2159</v>
      </c>
      <c r="AM40" s="80"/>
      <c r="AN40" s="41"/>
      <c r="AO40" s="41"/>
      <c r="AP40" s="41"/>
      <c r="AQ40" s="41"/>
    </row>
    <row r="41" spans="1:43" s="30" customFormat="1" ht="12" customHeight="1">
      <c r="A41" s="81"/>
      <c r="B41" s="82" t="s">
        <v>119</v>
      </c>
      <c r="C41" s="52">
        <f t="shared" si="33"/>
        <v>49326.6081871345</v>
      </c>
      <c r="D41" s="52">
        <f t="shared" si="16"/>
        <v>4351.461988304093</v>
      </c>
      <c r="E41" s="52">
        <f t="shared" si="17"/>
        <v>3001.754385964912</v>
      </c>
      <c r="F41" s="52">
        <f t="shared" si="18"/>
        <v>540.0584795321638</v>
      </c>
      <c r="G41" s="52">
        <f t="shared" si="19"/>
        <v>4351.169590643275</v>
      </c>
      <c r="H41" s="52">
        <f t="shared" si="20"/>
        <v>4038.59649122807</v>
      </c>
      <c r="I41" s="52">
        <f t="shared" si="21"/>
        <v>2845.906432748538</v>
      </c>
      <c r="J41" s="31"/>
      <c r="K41" s="52">
        <f t="shared" si="22"/>
        <v>1343.5672514619882</v>
      </c>
      <c r="L41" s="52">
        <f t="shared" si="23"/>
        <v>2421.9298245614036</v>
      </c>
      <c r="M41" s="52">
        <f t="shared" si="24"/>
        <v>1503.2163742690059</v>
      </c>
      <c r="N41" s="52">
        <f t="shared" si="25"/>
        <v>1839.4736842105262</v>
      </c>
      <c r="O41" s="52">
        <f t="shared" si="26"/>
        <v>552.046783625731</v>
      </c>
      <c r="P41" s="52">
        <f t="shared" si="27"/>
        <v>1335.672514619883</v>
      </c>
      <c r="Q41" s="52">
        <f t="shared" si="28"/>
        <v>1303.8011695906432</v>
      </c>
      <c r="R41" s="52">
        <f t="shared" si="29"/>
        <v>2122.8070175438597</v>
      </c>
      <c r="S41" s="52">
        <f t="shared" si="34"/>
        <v>17775.14619883041</v>
      </c>
      <c r="T41" s="28"/>
      <c r="U41" s="76"/>
      <c r="V41" s="77" t="s">
        <v>120</v>
      </c>
      <c r="W41" s="78">
        <v>3.42</v>
      </c>
      <c r="X41" s="79">
        <v>168697</v>
      </c>
      <c r="Y41" s="79">
        <v>14882</v>
      </c>
      <c r="Z41" s="79">
        <v>4568</v>
      </c>
      <c r="AA41" s="79">
        <v>6291</v>
      </c>
      <c r="AB41" s="79">
        <v>5141</v>
      </c>
      <c r="AC41" s="79">
        <v>4459</v>
      </c>
      <c r="AD41" s="79">
        <v>7260</v>
      </c>
      <c r="AE41" s="79">
        <v>1847</v>
      </c>
      <c r="AF41" s="79">
        <v>14881</v>
      </c>
      <c r="AG41" s="79">
        <v>8283</v>
      </c>
      <c r="AH41" s="79">
        <v>13812</v>
      </c>
      <c r="AI41" s="79">
        <v>10266</v>
      </c>
      <c r="AJ41" s="79">
        <v>4595</v>
      </c>
      <c r="AK41" s="79">
        <v>9733</v>
      </c>
      <c r="AL41" s="79">
        <v>1888</v>
      </c>
      <c r="AM41" s="100"/>
      <c r="AN41" s="44"/>
      <c r="AO41" s="44"/>
      <c r="AP41" s="44"/>
      <c r="AQ41" s="44"/>
    </row>
    <row r="42" spans="1:43" s="101" customFormat="1" ht="12" customHeight="1">
      <c r="A42" s="110"/>
      <c r="B42" s="92" t="s">
        <v>125</v>
      </c>
      <c r="C42" s="109">
        <f t="shared" si="33"/>
        <v>47372.30320699708</v>
      </c>
      <c r="D42" s="103">
        <f t="shared" si="16"/>
        <v>4157.142857142857</v>
      </c>
      <c r="E42" s="109">
        <f t="shared" si="17"/>
        <v>2506.7055393586006</v>
      </c>
      <c r="F42" s="103">
        <f t="shared" si="18"/>
        <v>587.463556851312</v>
      </c>
      <c r="G42" s="109">
        <f t="shared" si="19"/>
        <v>4041.690962099125</v>
      </c>
      <c r="H42" s="103">
        <f t="shared" si="20"/>
        <v>4258.3090379008745</v>
      </c>
      <c r="I42" s="108">
        <f t="shared" si="21"/>
        <v>2905.539358600583</v>
      </c>
      <c r="J42" s="102"/>
      <c r="K42" s="103">
        <f t="shared" si="22"/>
        <v>1289.795918367347</v>
      </c>
      <c r="L42" s="103">
        <f t="shared" si="23"/>
        <v>2388.9212827988335</v>
      </c>
      <c r="M42" s="103">
        <f t="shared" si="24"/>
        <v>1412.8279883381924</v>
      </c>
      <c r="N42" s="103">
        <f t="shared" si="25"/>
        <v>1985.7142857142856</v>
      </c>
      <c r="O42" s="103">
        <f t="shared" si="26"/>
        <v>559.4752186588921</v>
      </c>
      <c r="P42" s="103">
        <f t="shared" si="27"/>
        <v>1399.1253644314868</v>
      </c>
      <c r="Q42" s="103">
        <f t="shared" si="28"/>
        <v>1318.3673469387754</v>
      </c>
      <c r="R42" s="103">
        <f t="shared" si="29"/>
        <v>2324.4897959183672</v>
      </c>
      <c r="S42" s="103">
        <f t="shared" si="34"/>
        <v>16236.73469387755</v>
      </c>
      <c r="T42" s="95"/>
      <c r="U42" s="96"/>
      <c r="V42" s="97" t="s">
        <v>126</v>
      </c>
      <c r="W42" s="98">
        <v>3.43</v>
      </c>
      <c r="X42" s="99">
        <v>162487</v>
      </c>
      <c r="Y42" s="99">
        <v>14259</v>
      </c>
      <c r="Z42" s="99">
        <v>4799</v>
      </c>
      <c r="AA42" s="99">
        <v>6811</v>
      </c>
      <c r="AB42" s="99">
        <v>4846</v>
      </c>
      <c r="AC42" s="99">
        <v>4522</v>
      </c>
      <c r="AD42" s="99">
        <v>7973</v>
      </c>
      <c r="AE42" s="99">
        <v>2015</v>
      </c>
      <c r="AF42" s="99">
        <v>13863</v>
      </c>
      <c r="AG42" s="99">
        <v>8194</v>
      </c>
      <c r="AH42" s="99">
        <v>14606</v>
      </c>
      <c r="AI42" s="99">
        <v>8598</v>
      </c>
      <c r="AJ42" s="99">
        <v>4424</v>
      </c>
      <c r="AK42" s="99">
        <v>9966</v>
      </c>
      <c r="AL42" s="99">
        <v>1919</v>
      </c>
      <c r="AM42" s="115"/>
      <c r="AN42" s="100"/>
      <c r="AO42" s="100"/>
      <c r="AP42" s="100"/>
      <c r="AQ42" s="100"/>
    </row>
    <row r="43" spans="1:43" s="101" customFormat="1" ht="12" customHeight="1">
      <c r="A43" s="110"/>
      <c r="B43" s="82" t="s">
        <v>132</v>
      </c>
      <c r="C43" s="109">
        <f t="shared" si="33"/>
        <v>48368.82352941177</v>
      </c>
      <c r="D43" s="103">
        <f t="shared" si="16"/>
        <v>4545.588235294118</v>
      </c>
      <c r="E43" s="109">
        <f t="shared" si="17"/>
        <v>2882.6470588235293</v>
      </c>
      <c r="F43" s="103">
        <f t="shared" si="18"/>
        <v>474.11764705882354</v>
      </c>
      <c r="G43" s="109">
        <f t="shared" si="19"/>
        <v>4097.941176470588</v>
      </c>
      <c r="H43" s="103">
        <f t="shared" si="20"/>
        <v>4456.176470588235</v>
      </c>
      <c r="I43" s="108">
        <f t="shared" si="21"/>
        <v>3089.1176470588234</v>
      </c>
      <c r="J43" s="102"/>
      <c r="K43" s="103">
        <f t="shared" si="22"/>
        <v>1408.8235294117646</v>
      </c>
      <c r="L43" s="103">
        <f t="shared" si="23"/>
        <v>2513.2352941176473</v>
      </c>
      <c r="M43" s="103">
        <f t="shared" si="24"/>
        <v>1389.4117647058824</v>
      </c>
      <c r="N43" s="103">
        <f t="shared" si="25"/>
        <v>1847.9411764705883</v>
      </c>
      <c r="O43" s="103">
        <f t="shared" si="26"/>
        <v>605.2941176470588</v>
      </c>
      <c r="P43" s="103">
        <f t="shared" si="27"/>
        <v>1201.4705882352941</v>
      </c>
      <c r="Q43" s="103">
        <f t="shared" si="28"/>
        <v>1238.5294117647059</v>
      </c>
      <c r="R43" s="103">
        <f t="shared" si="29"/>
        <v>2400</v>
      </c>
      <c r="S43" s="103">
        <f t="shared" si="34"/>
        <v>16218.529411764706</v>
      </c>
      <c r="T43" s="95"/>
      <c r="U43" s="96"/>
      <c r="V43" s="77" t="s">
        <v>131</v>
      </c>
      <c r="W43" s="98">
        <v>3.4</v>
      </c>
      <c r="X43" s="99">
        <v>164454</v>
      </c>
      <c r="Y43" s="99">
        <v>15455</v>
      </c>
      <c r="Z43" s="99">
        <v>4085</v>
      </c>
      <c r="AA43" s="99">
        <v>6283</v>
      </c>
      <c r="AB43" s="99">
        <v>4724</v>
      </c>
      <c r="AC43" s="99">
        <v>4211</v>
      </c>
      <c r="AD43" s="99">
        <v>8160</v>
      </c>
      <c r="AE43" s="99">
        <v>1612</v>
      </c>
      <c r="AF43" s="99">
        <v>13933</v>
      </c>
      <c r="AG43" s="99">
        <v>8545</v>
      </c>
      <c r="AH43" s="99">
        <v>15151</v>
      </c>
      <c r="AI43" s="99">
        <v>9801</v>
      </c>
      <c r="AJ43" s="99">
        <v>4790</v>
      </c>
      <c r="AK43" s="99">
        <v>10503</v>
      </c>
      <c r="AL43" s="99">
        <v>2058</v>
      </c>
      <c r="AM43" s="100"/>
      <c r="AN43" s="100"/>
      <c r="AO43" s="100"/>
      <c r="AP43" s="100"/>
      <c r="AQ43" s="100"/>
    </row>
    <row r="44" spans="1:43" s="101" customFormat="1" ht="12" customHeight="1">
      <c r="A44" s="130"/>
      <c r="B44" s="145" t="s">
        <v>135</v>
      </c>
      <c r="C44" s="139">
        <f t="shared" si="33"/>
        <v>49857.396449704145</v>
      </c>
      <c r="D44" s="139">
        <f t="shared" si="16"/>
        <v>4825.443786982249</v>
      </c>
      <c r="E44" s="139">
        <f t="shared" si="17"/>
        <v>2780.769230769231</v>
      </c>
      <c r="F44" s="139">
        <f t="shared" si="18"/>
        <v>475.7396449704142</v>
      </c>
      <c r="G44" s="139">
        <f t="shared" si="19"/>
        <v>4596.745562130178</v>
      </c>
      <c r="H44" s="139">
        <f t="shared" si="20"/>
        <v>4479.881656804734</v>
      </c>
      <c r="I44" s="139">
        <f t="shared" si="21"/>
        <v>2843.786982248521</v>
      </c>
      <c r="J44" s="102"/>
      <c r="K44" s="139">
        <f t="shared" si="22"/>
        <v>1356.508875739645</v>
      </c>
      <c r="L44" s="139">
        <f t="shared" si="23"/>
        <v>2426.03550295858</v>
      </c>
      <c r="M44" s="139">
        <f t="shared" si="24"/>
        <v>1650.887573964497</v>
      </c>
      <c r="N44" s="139">
        <f t="shared" si="25"/>
        <v>2035.7988165680474</v>
      </c>
      <c r="O44" s="139">
        <f t="shared" si="26"/>
        <v>571.8934911242603</v>
      </c>
      <c r="P44" s="139">
        <f t="shared" si="27"/>
        <v>1271.0059171597634</v>
      </c>
      <c r="Q44" s="139">
        <f t="shared" si="28"/>
        <v>1385.5029585798818</v>
      </c>
      <c r="R44" s="139">
        <f t="shared" si="29"/>
        <v>2313.3136094674555</v>
      </c>
      <c r="S44" s="139">
        <f t="shared" si="34"/>
        <v>16844.082840236686</v>
      </c>
      <c r="T44" s="146"/>
      <c r="U44" s="96"/>
      <c r="V44" s="144" t="s">
        <v>134</v>
      </c>
      <c r="W44" s="98">
        <v>3.38</v>
      </c>
      <c r="X44" s="99">
        <v>168518</v>
      </c>
      <c r="Y44" s="99">
        <v>16310</v>
      </c>
      <c r="Z44" s="99">
        <v>4296</v>
      </c>
      <c r="AA44" s="99">
        <v>6881</v>
      </c>
      <c r="AB44" s="99">
        <v>5580</v>
      </c>
      <c r="AC44" s="99">
        <v>4683</v>
      </c>
      <c r="AD44" s="99">
        <v>7819</v>
      </c>
      <c r="AE44" s="99">
        <v>1608</v>
      </c>
      <c r="AF44" s="99">
        <v>15537</v>
      </c>
      <c r="AG44" s="99">
        <v>8200</v>
      </c>
      <c r="AH44" s="99">
        <v>15142</v>
      </c>
      <c r="AI44" s="99">
        <v>9399</v>
      </c>
      <c r="AJ44" s="99">
        <v>4585</v>
      </c>
      <c r="AK44" s="99">
        <v>9612</v>
      </c>
      <c r="AL44" s="99">
        <v>1933</v>
      </c>
      <c r="AM44" s="100"/>
      <c r="AN44" s="100"/>
      <c r="AO44" s="100"/>
      <c r="AP44" s="100"/>
      <c r="AQ44" s="100"/>
    </row>
    <row r="45" spans="1:43" s="101" customFormat="1" ht="12" customHeight="1">
      <c r="A45" s="110"/>
      <c r="B45" s="143" t="s">
        <v>136</v>
      </c>
      <c r="C45" s="109">
        <f t="shared" si="33"/>
        <v>51952.083333333336</v>
      </c>
      <c r="D45" s="103">
        <f t="shared" si="16"/>
        <v>4851.785714285715</v>
      </c>
      <c r="E45" s="109">
        <f t="shared" si="17"/>
        <v>2825.595238095238</v>
      </c>
      <c r="F45" s="103">
        <f t="shared" si="18"/>
        <v>527.9761904761905</v>
      </c>
      <c r="G45" s="109">
        <f t="shared" si="19"/>
        <v>4288.0952380952385</v>
      </c>
      <c r="H45" s="103">
        <f t="shared" si="20"/>
        <v>4475.892857142857</v>
      </c>
      <c r="I45" s="108">
        <f t="shared" si="21"/>
        <v>2891.666666666667</v>
      </c>
      <c r="J45" s="102"/>
      <c r="K45" s="103">
        <f t="shared" si="22"/>
        <v>1466.0714285714287</v>
      </c>
      <c r="L45" s="103">
        <f t="shared" si="23"/>
        <v>2591.666666666667</v>
      </c>
      <c r="M45" s="103">
        <f t="shared" si="24"/>
        <v>1582.4404761904761</v>
      </c>
      <c r="N45" s="103">
        <f t="shared" si="25"/>
        <v>2032.142857142857</v>
      </c>
      <c r="O45" s="103">
        <f t="shared" si="26"/>
        <v>630.0595238095239</v>
      </c>
      <c r="P45" s="103">
        <f t="shared" si="27"/>
        <v>1332.4404761904761</v>
      </c>
      <c r="Q45" s="103">
        <f t="shared" si="28"/>
        <v>1369.345238095238</v>
      </c>
      <c r="R45" s="103">
        <f t="shared" si="29"/>
        <v>2163.3928571428573</v>
      </c>
      <c r="S45" s="103">
        <f t="shared" si="34"/>
        <v>18923.511904761905</v>
      </c>
      <c r="T45" s="95"/>
      <c r="U45" s="96"/>
      <c r="V45" s="144" t="s">
        <v>137</v>
      </c>
      <c r="W45" s="98">
        <v>3.36</v>
      </c>
      <c r="X45" s="99">
        <v>174559</v>
      </c>
      <c r="Y45" s="99">
        <v>16302</v>
      </c>
      <c r="Z45" s="99">
        <v>4477</v>
      </c>
      <c r="AA45" s="99">
        <v>6828</v>
      </c>
      <c r="AB45" s="99">
        <v>5317</v>
      </c>
      <c r="AC45" s="99">
        <v>4601</v>
      </c>
      <c r="AD45" s="99">
        <v>7269</v>
      </c>
      <c r="AE45" s="99">
        <v>1774</v>
      </c>
      <c r="AF45" s="99">
        <v>14408</v>
      </c>
      <c r="AG45" s="99">
        <v>8708</v>
      </c>
      <c r="AH45" s="99">
        <v>15039</v>
      </c>
      <c r="AI45" s="99">
        <v>9494</v>
      </c>
      <c r="AJ45" s="99">
        <v>4926</v>
      </c>
      <c r="AK45" s="99">
        <v>9716</v>
      </c>
      <c r="AL45" s="99">
        <v>2117</v>
      </c>
      <c r="AM45" s="100"/>
      <c r="AN45" s="100"/>
      <c r="AO45" s="100"/>
      <c r="AP45" s="100"/>
      <c r="AQ45" s="100"/>
    </row>
    <row r="46" spans="1:43" s="101" customFormat="1" ht="12" customHeight="1">
      <c r="A46" s="91"/>
      <c r="B46" s="141" t="s">
        <v>141</v>
      </c>
      <c r="C46" s="124">
        <f>X46/W46</f>
        <v>49950</v>
      </c>
      <c r="D46" s="93">
        <f>Y46/W46</f>
        <v>4516.265060240964</v>
      </c>
      <c r="E46" s="124">
        <f>AI46/W46</f>
        <v>2616.265060240964</v>
      </c>
      <c r="F46" s="93">
        <f>AE46/W46</f>
        <v>548.7951807228916</v>
      </c>
      <c r="G46" s="124">
        <f>AF46/W46</f>
        <v>4131.626506024097</v>
      </c>
      <c r="H46" s="93">
        <f>AH46/W46</f>
        <v>4387.951807228916</v>
      </c>
      <c r="I46" s="125">
        <f>AK46/W46</f>
        <v>2811.7469879518076</v>
      </c>
      <c r="J46" s="138"/>
      <c r="K46" s="93">
        <f>AJ46/W46</f>
        <v>1339.1566265060242</v>
      </c>
      <c r="L46" s="93">
        <f>AG46/W46</f>
        <v>2605.120481927711</v>
      </c>
      <c r="M46" s="93">
        <f>AB46/W46</f>
        <v>1728.012048192771</v>
      </c>
      <c r="N46" s="93">
        <f>AA46/W46</f>
        <v>1963.8554216867471</v>
      </c>
      <c r="O46" s="93">
        <f>AL46/W46</f>
        <v>623.4939759036145</v>
      </c>
      <c r="P46" s="93">
        <f>Z46/W46</f>
        <v>1278.012048192771</v>
      </c>
      <c r="Q46" s="93">
        <f>AC46/W46</f>
        <v>1334.3373493975905</v>
      </c>
      <c r="R46" s="93">
        <f>AD46/W46</f>
        <v>2456.3253012048194</v>
      </c>
      <c r="S46" s="93">
        <f>(X46-SUM(Y46:AL46))/W46</f>
        <v>17609.036144578313</v>
      </c>
      <c r="T46" s="95"/>
      <c r="U46" s="116"/>
      <c r="V46" s="142" t="s">
        <v>142</v>
      </c>
      <c r="W46" s="117">
        <v>3.32</v>
      </c>
      <c r="X46" s="118">
        <v>165834</v>
      </c>
      <c r="Y46" s="118">
        <v>14994</v>
      </c>
      <c r="Z46" s="118">
        <v>4243</v>
      </c>
      <c r="AA46" s="118">
        <v>6520</v>
      </c>
      <c r="AB46" s="118">
        <v>5737</v>
      </c>
      <c r="AC46" s="118">
        <v>4430</v>
      </c>
      <c r="AD46" s="118">
        <v>8155</v>
      </c>
      <c r="AE46" s="118">
        <v>1822</v>
      </c>
      <c r="AF46" s="118">
        <v>13717</v>
      </c>
      <c r="AG46" s="118">
        <v>8649</v>
      </c>
      <c r="AH46" s="118">
        <v>14568</v>
      </c>
      <c r="AI46" s="118">
        <v>8686</v>
      </c>
      <c r="AJ46" s="118">
        <v>4446</v>
      </c>
      <c r="AK46" s="118">
        <v>9335</v>
      </c>
      <c r="AL46" s="118">
        <v>2070</v>
      </c>
      <c r="AM46" s="119"/>
      <c r="AN46" s="100"/>
      <c r="AO46" s="100"/>
      <c r="AP46" s="100"/>
      <c r="AQ46" s="100"/>
    </row>
    <row r="47" spans="1:39" s="95" customFormat="1" ht="12" customHeight="1">
      <c r="A47" s="166" t="s">
        <v>30</v>
      </c>
      <c r="B47" s="92" t="s">
        <v>64</v>
      </c>
      <c r="C47" s="109">
        <f>SUM(D47:R47)</f>
        <v>57369.367088607585</v>
      </c>
      <c r="D47" s="103">
        <f t="shared" si="16"/>
        <v>7100.759493670886</v>
      </c>
      <c r="E47" s="109">
        <f t="shared" si="17"/>
        <v>7153.164556962025</v>
      </c>
      <c r="F47" s="103">
        <f t="shared" si="18"/>
        <v>1480.759493670886</v>
      </c>
      <c r="G47" s="109">
        <f t="shared" si="19"/>
        <v>6729.620253164557</v>
      </c>
      <c r="H47" s="103">
        <f t="shared" si="20"/>
        <v>5467.341772151898</v>
      </c>
      <c r="I47" s="108">
        <f t="shared" si="21"/>
        <v>5020</v>
      </c>
      <c r="J47" s="102"/>
      <c r="K47" s="103">
        <f t="shared" si="22"/>
        <v>3061.518987341772</v>
      </c>
      <c r="L47" s="103">
        <f t="shared" si="23"/>
        <v>2553.417721518987</v>
      </c>
      <c r="M47" s="103">
        <f t="shared" si="24"/>
        <v>2775.9493670886077</v>
      </c>
      <c r="N47" s="103">
        <f t="shared" si="25"/>
        <v>6063.291139240506</v>
      </c>
      <c r="O47" s="103">
        <f t="shared" si="26"/>
        <v>1002.7848101265822</v>
      </c>
      <c r="P47" s="103">
        <f t="shared" si="27"/>
        <v>2129.3670886075947</v>
      </c>
      <c r="Q47" s="103">
        <f t="shared" si="28"/>
        <v>1705.0632911392404</v>
      </c>
      <c r="R47" s="103">
        <f t="shared" si="29"/>
        <v>5126.32911392405</v>
      </c>
      <c r="S47" s="126" t="s">
        <v>20</v>
      </c>
      <c r="U47" s="120"/>
      <c r="V47" s="113" t="s">
        <v>22</v>
      </c>
      <c r="W47" s="121">
        <v>3.95</v>
      </c>
      <c r="X47" s="122"/>
      <c r="Y47" s="122">
        <v>28048</v>
      </c>
      <c r="Z47" s="122">
        <v>8411</v>
      </c>
      <c r="AA47" s="122">
        <v>23950</v>
      </c>
      <c r="AB47" s="122">
        <v>10965</v>
      </c>
      <c r="AC47" s="122">
        <v>6735</v>
      </c>
      <c r="AD47" s="122">
        <v>20249</v>
      </c>
      <c r="AE47" s="122">
        <v>5849</v>
      </c>
      <c r="AF47" s="122">
        <v>26582</v>
      </c>
      <c r="AG47" s="122">
        <v>10086</v>
      </c>
      <c r="AH47" s="122">
        <v>21596</v>
      </c>
      <c r="AI47" s="122">
        <v>28255</v>
      </c>
      <c r="AJ47" s="122">
        <v>12093</v>
      </c>
      <c r="AK47" s="122">
        <v>19829</v>
      </c>
      <c r="AL47" s="122">
        <v>3961</v>
      </c>
      <c r="AM47" s="115"/>
    </row>
    <row r="48" spans="1:39" s="95" customFormat="1" ht="12" customHeight="1">
      <c r="A48" s="166"/>
      <c r="B48" s="92" t="s">
        <v>24</v>
      </c>
      <c r="C48" s="109">
        <f aca="true" t="shared" si="35" ref="C48:C59">X48/W48</f>
        <v>69187.16577540107</v>
      </c>
      <c r="D48" s="103">
        <f t="shared" si="16"/>
        <v>6247.5935828877</v>
      </c>
      <c r="E48" s="109">
        <f t="shared" si="17"/>
        <v>5308.288770053476</v>
      </c>
      <c r="F48" s="103">
        <f t="shared" si="18"/>
        <v>1503.2085561497324</v>
      </c>
      <c r="G48" s="109">
        <f t="shared" si="19"/>
        <v>6947.058823529412</v>
      </c>
      <c r="H48" s="103">
        <f t="shared" si="20"/>
        <v>5216.844919786096</v>
      </c>
      <c r="I48" s="108">
        <f t="shared" si="21"/>
        <v>4517.379679144385</v>
      </c>
      <c r="J48" s="102"/>
      <c r="K48" s="103">
        <f t="shared" si="22"/>
        <v>2110.96256684492</v>
      </c>
      <c r="L48" s="103">
        <f t="shared" si="23"/>
        <v>3089.572192513369</v>
      </c>
      <c r="M48" s="103">
        <f t="shared" si="24"/>
        <v>2127.272727272727</v>
      </c>
      <c r="N48" s="103">
        <f t="shared" si="25"/>
        <v>3745.7219251336896</v>
      </c>
      <c r="O48" s="103">
        <f t="shared" si="26"/>
        <v>842.7807486631016</v>
      </c>
      <c r="P48" s="103">
        <f t="shared" si="27"/>
        <v>2295.187165775401</v>
      </c>
      <c r="Q48" s="103">
        <f t="shared" si="28"/>
        <v>2044.6524064171122</v>
      </c>
      <c r="R48" s="103">
        <f t="shared" si="29"/>
        <v>4694.117647058823</v>
      </c>
      <c r="S48" s="103">
        <f aca="true" t="shared" si="36" ref="S48:S59">(X48-SUM(Y48:AL48))/W48</f>
        <v>18496.52406417112</v>
      </c>
      <c r="U48" s="123" t="s">
        <v>30</v>
      </c>
      <c r="V48" s="113" t="s">
        <v>24</v>
      </c>
      <c r="W48" s="121">
        <v>3.74</v>
      </c>
      <c r="X48" s="122">
        <v>258760</v>
      </c>
      <c r="Y48" s="122">
        <v>23366</v>
      </c>
      <c r="Z48" s="122">
        <v>8584</v>
      </c>
      <c r="AA48" s="122">
        <v>14009</v>
      </c>
      <c r="AB48" s="122">
        <v>7956</v>
      </c>
      <c r="AC48" s="122">
        <v>7647</v>
      </c>
      <c r="AD48" s="122">
        <v>17556</v>
      </c>
      <c r="AE48" s="122">
        <v>5622</v>
      </c>
      <c r="AF48" s="122">
        <v>25982</v>
      </c>
      <c r="AG48" s="122">
        <v>11555</v>
      </c>
      <c r="AH48" s="122">
        <v>19511</v>
      </c>
      <c r="AI48" s="122">
        <v>19853</v>
      </c>
      <c r="AJ48" s="122">
        <v>7895</v>
      </c>
      <c r="AK48" s="122">
        <v>16895</v>
      </c>
      <c r="AL48" s="122">
        <v>3152</v>
      </c>
      <c r="AM48" s="115"/>
    </row>
    <row r="49" spans="1:43" s="95" customFormat="1" ht="13.5" customHeight="1" hidden="1">
      <c r="A49" s="166"/>
      <c r="B49" s="92" t="s">
        <v>25</v>
      </c>
      <c r="C49" s="109">
        <f t="shared" si="35"/>
        <v>66825.42372881356</v>
      </c>
      <c r="D49" s="103">
        <f t="shared" si="16"/>
        <v>5710.734463276836</v>
      </c>
      <c r="E49" s="109">
        <f t="shared" si="17"/>
        <v>4510.734463276836</v>
      </c>
      <c r="F49" s="103">
        <f t="shared" si="18"/>
        <v>1325.9887005649719</v>
      </c>
      <c r="G49" s="109">
        <f t="shared" si="19"/>
        <v>6976.271186440678</v>
      </c>
      <c r="H49" s="103">
        <f t="shared" si="20"/>
        <v>5187.853107344633</v>
      </c>
      <c r="I49" s="108">
        <f t="shared" si="21"/>
        <v>4551.6949152542375</v>
      </c>
      <c r="J49" s="102"/>
      <c r="K49" s="103">
        <f t="shared" si="22"/>
        <v>1980.508474576271</v>
      </c>
      <c r="L49" s="103">
        <f t="shared" si="23"/>
        <v>3034.7457627118642</v>
      </c>
      <c r="M49" s="103">
        <f t="shared" si="24"/>
        <v>2218.361581920904</v>
      </c>
      <c r="N49" s="103">
        <f t="shared" si="25"/>
        <v>2887.853107344633</v>
      </c>
      <c r="O49" s="103">
        <f t="shared" si="26"/>
        <v>819.2090395480226</v>
      </c>
      <c r="P49" s="103">
        <f t="shared" si="27"/>
        <v>2118.0790960451977</v>
      </c>
      <c r="Q49" s="103">
        <f t="shared" si="28"/>
        <v>2121.468926553672</v>
      </c>
      <c r="R49" s="103">
        <f t="shared" si="29"/>
        <v>4596.892655367232</v>
      </c>
      <c r="S49" s="103">
        <f t="shared" si="36"/>
        <v>18785.02824858757</v>
      </c>
      <c r="U49" s="120"/>
      <c r="V49" s="113" t="s">
        <v>26</v>
      </c>
      <c r="W49" s="121">
        <v>3.54</v>
      </c>
      <c r="X49" s="122">
        <v>236562</v>
      </c>
      <c r="Y49" s="122">
        <v>20216</v>
      </c>
      <c r="Z49" s="122">
        <v>7498</v>
      </c>
      <c r="AA49" s="122">
        <v>10223</v>
      </c>
      <c r="AB49" s="122">
        <v>7853</v>
      </c>
      <c r="AC49" s="122">
        <v>7510</v>
      </c>
      <c r="AD49" s="122">
        <v>16273</v>
      </c>
      <c r="AE49" s="122">
        <v>4694</v>
      </c>
      <c r="AF49" s="122">
        <v>24696</v>
      </c>
      <c r="AG49" s="122">
        <v>10743</v>
      </c>
      <c r="AH49" s="122">
        <v>18365</v>
      </c>
      <c r="AI49" s="122">
        <v>15968</v>
      </c>
      <c r="AJ49" s="122">
        <v>7011</v>
      </c>
      <c r="AK49" s="122">
        <v>16113</v>
      </c>
      <c r="AL49" s="122">
        <v>2900</v>
      </c>
      <c r="AM49" s="115"/>
      <c r="AN49" s="115"/>
      <c r="AO49" s="115"/>
      <c r="AP49" s="115"/>
      <c r="AQ49" s="115"/>
    </row>
    <row r="50" spans="1:43" s="95" customFormat="1" ht="13.5" customHeight="1" hidden="1">
      <c r="A50" s="166"/>
      <c r="B50" s="92" t="s">
        <v>27</v>
      </c>
      <c r="C50" s="109">
        <f t="shared" si="35"/>
        <v>63772.443181818184</v>
      </c>
      <c r="D50" s="103">
        <f t="shared" si="16"/>
        <v>5368.465909090909</v>
      </c>
      <c r="E50" s="109">
        <f t="shared" si="17"/>
        <v>4107.386363636364</v>
      </c>
      <c r="F50" s="103">
        <f t="shared" si="18"/>
        <v>1221.0227272727273</v>
      </c>
      <c r="G50" s="109">
        <f t="shared" si="19"/>
        <v>6765.909090909091</v>
      </c>
      <c r="H50" s="103">
        <f t="shared" si="20"/>
        <v>5202.840909090909</v>
      </c>
      <c r="I50" s="108">
        <f t="shared" si="21"/>
        <v>4025</v>
      </c>
      <c r="J50" s="102"/>
      <c r="K50" s="103">
        <f t="shared" si="22"/>
        <v>1650.5681818181818</v>
      </c>
      <c r="L50" s="103">
        <f t="shared" si="23"/>
        <v>3131.534090909091</v>
      </c>
      <c r="M50" s="103">
        <f t="shared" si="24"/>
        <v>2261.931818181818</v>
      </c>
      <c r="N50" s="103">
        <f t="shared" si="25"/>
        <v>2789.2045454545455</v>
      </c>
      <c r="O50" s="103">
        <f t="shared" si="26"/>
        <v>744.6022727272727</v>
      </c>
      <c r="P50" s="103">
        <f t="shared" si="27"/>
        <v>2190.056818181818</v>
      </c>
      <c r="Q50" s="103">
        <f t="shared" si="28"/>
        <v>1774.4318181818182</v>
      </c>
      <c r="R50" s="103">
        <f t="shared" si="29"/>
        <v>4391.761363636364</v>
      </c>
      <c r="S50" s="103">
        <f t="shared" si="36"/>
        <v>18147.727272727272</v>
      </c>
      <c r="U50" s="120"/>
      <c r="V50" s="113" t="s">
        <v>27</v>
      </c>
      <c r="W50" s="121">
        <v>3.52</v>
      </c>
      <c r="X50" s="122">
        <v>224479</v>
      </c>
      <c r="Y50" s="122">
        <v>18897</v>
      </c>
      <c r="Z50" s="122">
        <v>7709</v>
      </c>
      <c r="AA50" s="122">
        <v>9818</v>
      </c>
      <c r="AB50" s="122">
        <v>7962</v>
      </c>
      <c r="AC50" s="122">
        <v>6246</v>
      </c>
      <c r="AD50" s="122">
        <v>15459</v>
      </c>
      <c r="AE50" s="122">
        <v>4298</v>
      </c>
      <c r="AF50" s="122">
        <v>23816</v>
      </c>
      <c r="AG50" s="122">
        <v>11023</v>
      </c>
      <c r="AH50" s="122">
        <v>18314</v>
      </c>
      <c r="AI50" s="122">
        <v>14458</v>
      </c>
      <c r="AJ50" s="122">
        <v>5810</v>
      </c>
      <c r="AK50" s="122">
        <v>14168</v>
      </c>
      <c r="AL50" s="122">
        <v>2621</v>
      </c>
      <c r="AM50" s="115"/>
      <c r="AN50" s="115"/>
      <c r="AO50" s="115"/>
      <c r="AP50" s="115"/>
      <c r="AQ50" s="115"/>
    </row>
    <row r="51" spans="1:43" s="95" customFormat="1" ht="13.5" customHeight="1" hidden="1">
      <c r="A51" s="166"/>
      <c r="B51" s="92" t="s">
        <v>28</v>
      </c>
      <c r="C51" s="109">
        <f t="shared" si="35"/>
        <v>62808.38150289017</v>
      </c>
      <c r="D51" s="103">
        <f t="shared" si="16"/>
        <v>5313.005780346821</v>
      </c>
      <c r="E51" s="109">
        <f t="shared" si="17"/>
        <v>4320.231213872832</v>
      </c>
      <c r="F51" s="103">
        <f t="shared" si="18"/>
        <v>1205.2023121387283</v>
      </c>
      <c r="G51" s="109">
        <f t="shared" si="19"/>
        <v>6172.543352601157</v>
      </c>
      <c r="H51" s="103">
        <f t="shared" si="20"/>
        <v>4843.063583815029</v>
      </c>
      <c r="I51" s="108">
        <f t="shared" si="21"/>
        <v>4102.890173410405</v>
      </c>
      <c r="J51" s="102"/>
      <c r="K51" s="103">
        <f t="shared" si="22"/>
        <v>2016.763005780347</v>
      </c>
      <c r="L51" s="103">
        <f t="shared" si="23"/>
        <v>3061.849710982659</v>
      </c>
      <c r="M51" s="103">
        <f t="shared" si="24"/>
        <v>1919.364161849711</v>
      </c>
      <c r="N51" s="103">
        <f t="shared" si="25"/>
        <v>2410.693641618497</v>
      </c>
      <c r="O51" s="103">
        <f t="shared" si="26"/>
        <v>823.4104046242775</v>
      </c>
      <c r="P51" s="103">
        <f t="shared" si="27"/>
        <v>1818.208092485549</v>
      </c>
      <c r="Q51" s="103">
        <f t="shared" si="28"/>
        <v>1821.0982658959538</v>
      </c>
      <c r="R51" s="103">
        <f t="shared" si="29"/>
        <v>3893.3526011560693</v>
      </c>
      <c r="S51" s="103">
        <f t="shared" si="36"/>
        <v>19086.70520231214</v>
      </c>
      <c r="U51" s="96"/>
      <c r="V51" s="97" t="s">
        <v>28</v>
      </c>
      <c r="W51" s="98">
        <v>3.46</v>
      </c>
      <c r="X51" s="99">
        <v>217317</v>
      </c>
      <c r="Y51" s="99">
        <v>18383</v>
      </c>
      <c r="Z51" s="99">
        <v>6291</v>
      </c>
      <c r="AA51" s="99">
        <v>8341</v>
      </c>
      <c r="AB51" s="99">
        <v>6641</v>
      </c>
      <c r="AC51" s="99">
        <v>6301</v>
      </c>
      <c r="AD51" s="99">
        <v>13471</v>
      </c>
      <c r="AE51" s="99">
        <v>4170</v>
      </c>
      <c r="AF51" s="99">
        <v>21357</v>
      </c>
      <c r="AG51" s="99">
        <v>10594</v>
      </c>
      <c r="AH51" s="99">
        <v>16757</v>
      </c>
      <c r="AI51" s="99">
        <v>14948</v>
      </c>
      <c r="AJ51" s="99">
        <v>6978</v>
      </c>
      <c r="AK51" s="99">
        <v>14196</v>
      </c>
      <c r="AL51" s="99">
        <v>2849</v>
      </c>
      <c r="AM51" s="100"/>
      <c r="AN51" s="115"/>
      <c r="AO51" s="115"/>
      <c r="AP51" s="115"/>
      <c r="AQ51" s="115"/>
    </row>
    <row r="52" spans="1:44" s="95" customFormat="1" ht="12" customHeight="1">
      <c r="A52" s="166"/>
      <c r="B52" s="92" t="s">
        <v>55</v>
      </c>
      <c r="C52" s="109">
        <f t="shared" si="35"/>
        <v>63685.087719298244</v>
      </c>
      <c r="D52" s="103">
        <f t="shared" si="16"/>
        <v>5423.391812865497</v>
      </c>
      <c r="E52" s="109">
        <f t="shared" si="17"/>
        <v>4116.374269005848</v>
      </c>
      <c r="F52" s="103">
        <f t="shared" si="18"/>
        <v>1252.6315789473686</v>
      </c>
      <c r="G52" s="109">
        <f t="shared" si="19"/>
        <v>6585.380116959064</v>
      </c>
      <c r="H52" s="103">
        <f t="shared" si="20"/>
        <v>4996.783625730995</v>
      </c>
      <c r="I52" s="108">
        <f t="shared" si="21"/>
        <v>4213.450292397661</v>
      </c>
      <c r="J52" s="102"/>
      <c r="K52" s="103">
        <f t="shared" si="22"/>
        <v>1850.2923976608188</v>
      </c>
      <c r="L52" s="103">
        <f t="shared" si="23"/>
        <v>2985.964912280702</v>
      </c>
      <c r="M52" s="103">
        <f t="shared" si="24"/>
        <v>2257.0175438596493</v>
      </c>
      <c r="N52" s="103">
        <f t="shared" si="25"/>
        <v>2584.2105263157896</v>
      </c>
      <c r="O52" s="103">
        <f t="shared" si="26"/>
        <v>826.9005847953216</v>
      </c>
      <c r="P52" s="103">
        <f t="shared" si="27"/>
        <v>1796.4912280701756</v>
      </c>
      <c r="Q52" s="103">
        <f t="shared" si="28"/>
        <v>1965.7894736842106</v>
      </c>
      <c r="R52" s="103">
        <f t="shared" si="29"/>
        <v>4276.900584795322</v>
      </c>
      <c r="S52" s="103">
        <f t="shared" si="36"/>
        <v>18553.508771929824</v>
      </c>
      <c r="T52" s="101"/>
      <c r="U52" s="96"/>
      <c r="V52" s="97" t="s">
        <v>52</v>
      </c>
      <c r="W52" s="98">
        <v>3.42</v>
      </c>
      <c r="X52" s="99">
        <v>217803</v>
      </c>
      <c r="Y52" s="99">
        <v>18548</v>
      </c>
      <c r="Z52" s="99">
        <v>6144</v>
      </c>
      <c r="AA52" s="99">
        <v>8838</v>
      </c>
      <c r="AB52" s="99">
        <v>7719</v>
      </c>
      <c r="AC52" s="99">
        <v>6723</v>
      </c>
      <c r="AD52" s="99">
        <v>14627</v>
      </c>
      <c r="AE52" s="99">
        <v>4284</v>
      </c>
      <c r="AF52" s="99">
        <v>22522</v>
      </c>
      <c r="AG52" s="99">
        <v>10212</v>
      </c>
      <c r="AH52" s="99">
        <v>17089</v>
      </c>
      <c r="AI52" s="99">
        <v>14078</v>
      </c>
      <c r="AJ52" s="99">
        <v>6328</v>
      </c>
      <c r="AK52" s="99">
        <v>14410</v>
      </c>
      <c r="AL52" s="99">
        <v>2828</v>
      </c>
      <c r="AM52" s="100"/>
      <c r="AN52" s="100"/>
      <c r="AO52" s="100"/>
      <c r="AP52" s="100"/>
      <c r="AQ52" s="100"/>
      <c r="AR52" s="101"/>
    </row>
    <row r="53" spans="1:44" s="95" customFormat="1" ht="13.5" customHeight="1" hidden="1">
      <c r="A53" s="166"/>
      <c r="B53" s="92" t="s">
        <v>53</v>
      </c>
      <c r="C53" s="109">
        <f t="shared" si="35"/>
        <v>66136.8263473054</v>
      </c>
      <c r="D53" s="103">
        <f aca="true" t="shared" si="37" ref="D53:D101">Y53/W53</f>
        <v>5848.802395209581</v>
      </c>
      <c r="E53" s="109">
        <f aca="true" t="shared" si="38" ref="E53:E101">AI53/W53</f>
        <v>4214.97005988024</v>
      </c>
      <c r="F53" s="103">
        <f aca="true" t="shared" si="39" ref="F53:F101">AE53/W53</f>
        <v>1288.622754491018</v>
      </c>
      <c r="G53" s="109">
        <f aca="true" t="shared" si="40" ref="G53:G101">AF53/W53</f>
        <v>6785.928143712576</v>
      </c>
      <c r="H53" s="103">
        <f aca="true" t="shared" si="41" ref="H53:H101">AH53/W53</f>
        <v>5133.233532934132</v>
      </c>
      <c r="I53" s="108">
        <f aca="true" t="shared" si="42" ref="I53:I101">AK53/W53</f>
        <v>4582.934131736527</v>
      </c>
      <c r="J53" s="102"/>
      <c r="K53" s="103">
        <f aca="true" t="shared" si="43" ref="K53:K101">AJ53/W53</f>
        <v>1890.4191616766468</v>
      </c>
      <c r="L53" s="103">
        <f aca="true" t="shared" si="44" ref="L53:L101">AG53/W53</f>
        <v>3171.556886227545</v>
      </c>
      <c r="M53" s="103">
        <f aca="true" t="shared" si="45" ref="M53:M101">AB53/W53</f>
        <v>2270.6586826347307</v>
      </c>
      <c r="N53" s="103">
        <f aca="true" t="shared" si="46" ref="N53:N101">AA53/W53</f>
        <v>2854.191616766467</v>
      </c>
      <c r="O53" s="103">
        <f aca="true" t="shared" si="47" ref="O53:O101">AL53/W53</f>
        <v>830.2395209580839</v>
      </c>
      <c r="P53" s="103">
        <f aca="true" t="shared" si="48" ref="P53:P101">Z53/W53</f>
        <v>1879.3413173652696</v>
      </c>
      <c r="Q53" s="103">
        <f aca="true" t="shared" si="49" ref="Q53:Q101">AC53/W53</f>
        <v>1886.5269461077846</v>
      </c>
      <c r="R53" s="103">
        <f aca="true" t="shared" si="50" ref="R53:R101">AD53/W53</f>
        <v>4369.161676646707</v>
      </c>
      <c r="S53" s="103">
        <f t="shared" si="36"/>
        <v>19130.239520958086</v>
      </c>
      <c r="T53" s="101"/>
      <c r="U53" s="96"/>
      <c r="V53" s="97" t="s">
        <v>53</v>
      </c>
      <c r="W53" s="98">
        <v>3.34</v>
      </c>
      <c r="X53" s="99">
        <v>220897</v>
      </c>
      <c r="Y53" s="99">
        <v>19535</v>
      </c>
      <c r="Z53" s="99">
        <v>6277</v>
      </c>
      <c r="AA53" s="99">
        <v>9533</v>
      </c>
      <c r="AB53" s="99">
        <v>7584</v>
      </c>
      <c r="AC53" s="99">
        <v>6301</v>
      </c>
      <c r="AD53" s="99">
        <v>14593</v>
      </c>
      <c r="AE53" s="99">
        <v>4304</v>
      </c>
      <c r="AF53" s="99">
        <v>22665</v>
      </c>
      <c r="AG53" s="99">
        <v>10593</v>
      </c>
      <c r="AH53" s="99">
        <v>17145</v>
      </c>
      <c r="AI53" s="99">
        <v>14078</v>
      </c>
      <c r="AJ53" s="99">
        <v>6314</v>
      </c>
      <c r="AK53" s="99">
        <v>15307</v>
      </c>
      <c r="AL53" s="99">
        <v>2773</v>
      </c>
      <c r="AM53" s="100"/>
      <c r="AN53" s="100"/>
      <c r="AO53" s="100"/>
      <c r="AP53" s="100"/>
      <c r="AQ53" s="100"/>
      <c r="AR53" s="101"/>
    </row>
    <row r="54" spans="1:44" s="95" customFormat="1" ht="13.5" customHeight="1" hidden="1">
      <c r="A54" s="166"/>
      <c r="B54" s="92" t="s">
        <v>51</v>
      </c>
      <c r="C54" s="109">
        <f t="shared" si="35"/>
        <v>64576.20481927711</v>
      </c>
      <c r="D54" s="103">
        <f t="shared" si="37"/>
        <v>5668.373493975904</v>
      </c>
      <c r="E54" s="109">
        <f t="shared" si="38"/>
        <v>3903.012048192771</v>
      </c>
      <c r="F54" s="103">
        <f t="shared" si="39"/>
        <v>1339.7590361445784</v>
      </c>
      <c r="G54" s="109">
        <f t="shared" si="40"/>
        <v>6545.481927710844</v>
      </c>
      <c r="H54" s="103">
        <f t="shared" si="41"/>
        <v>5057.530120481928</v>
      </c>
      <c r="I54" s="108">
        <f t="shared" si="42"/>
        <v>4360.240963855422</v>
      </c>
      <c r="J54" s="102"/>
      <c r="K54" s="103">
        <f t="shared" si="43"/>
        <v>1919.8795180722893</v>
      </c>
      <c r="L54" s="103">
        <f t="shared" si="44"/>
        <v>3128.012048192771</v>
      </c>
      <c r="M54" s="103">
        <f t="shared" si="45"/>
        <v>2303.3132530120483</v>
      </c>
      <c r="N54" s="103">
        <f t="shared" si="46"/>
        <v>2632.8313253012047</v>
      </c>
      <c r="O54" s="103">
        <f t="shared" si="47"/>
        <v>829.8192771084338</v>
      </c>
      <c r="P54" s="103">
        <f t="shared" si="48"/>
        <v>1774.397590361446</v>
      </c>
      <c r="Q54" s="103">
        <f t="shared" si="49"/>
        <v>1957.831325301205</v>
      </c>
      <c r="R54" s="103">
        <f t="shared" si="50"/>
        <v>4316.8674698795185</v>
      </c>
      <c r="S54" s="103">
        <f t="shared" si="36"/>
        <v>18838.85542168675</v>
      </c>
      <c r="T54" s="101"/>
      <c r="U54" s="96"/>
      <c r="V54" s="97" t="s">
        <v>51</v>
      </c>
      <c r="W54" s="98">
        <v>3.32</v>
      </c>
      <c r="X54" s="99">
        <v>214393</v>
      </c>
      <c r="Y54" s="99">
        <v>18819</v>
      </c>
      <c r="Z54" s="99">
        <v>5891</v>
      </c>
      <c r="AA54" s="99">
        <v>8741</v>
      </c>
      <c r="AB54" s="99">
        <v>7647</v>
      </c>
      <c r="AC54" s="99">
        <v>6500</v>
      </c>
      <c r="AD54" s="99">
        <v>14332</v>
      </c>
      <c r="AE54" s="99">
        <v>4448</v>
      </c>
      <c r="AF54" s="99">
        <v>21731</v>
      </c>
      <c r="AG54" s="99">
        <v>10385</v>
      </c>
      <c r="AH54" s="99">
        <v>16791</v>
      </c>
      <c r="AI54" s="99">
        <v>12958</v>
      </c>
      <c r="AJ54" s="99">
        <v>6374</v>
      </c>
      <c r="AK54" s="99">
        <v>14476</v>
      </c>
      <c r="AL54" s="99">
        <v>2755</v>
      </c>
      <c r="AM54" s="100"/>
      <c r="AN54" s="100"/>
      <c r="AO54" s="100"/>
      <c r="AP54" s="100"/>
      <c r="AQ54" s="100"/>
      <c r="AR54" s="101"/>
    </row>
    <row r="55" spans="1:44" s="95" customFormat="1" ht="13.5" customHeight="1" hidden="1">
      <c r="A55" s="166"/>
      <c r="B55" s="92" t="s">
        <v>91</v>
      </c>
      <c r="C55" s="109">
        <f t="shared" si="35"/>
        <v>63187.95180722892</v>
      </c>
      <c r="D55" s="103">
        <f t="shared" si="37"/>
        <v>5496.987951807229</v>
      </c>
      <c r="E55" s="109">
        <f t="shared" si="38"/>
        <v>3758.4337349397592</v>
      </c>
      <c r="F55" s="103">
        <f t="shared" si="39"/>
        <v>1284.3373493975905</v>
      </c>
      <c r="G55" s="109">
        <f t="shared" si="40"/>
        <v>5983.132530120482</v>
      </c>
      <c r="H55" s="103">
        <f t="shared" si="41"/>
        <v>5406.32530120482</v>
      </c>
      <c r="I55" s="108">
        <f t="shared" si="42"/>
        <v>4298.795180722892</v>
      </c>
      <c r="J55" s="102"/>
      <c r="K55" s="103">
        <f t="shared" si="43"/>
        <v>1880.120481927711</v>
      </c>
      <c r="L55" s="103">
        <f t="shared" si="44"/>
        <v>3045.1807228915663</v>
      </c>
      <c r="M55" s="103">
        <f t="shared" si="45"/>
        <v>2284.6385542168678</v>
      </c>
      <c r="N55" s="103">
        <f t="shared" si="46"/>
        <v>2120.4819277108436</v>
      </c>
      <c r="O55" s="103">
        <f t="shared" si="47"/>
        <v>843.9759036144578</v>
      </c>
      <c r="P55" s="103">
        <f t="shared" si="48"/>
        <v>1593.6746987951808</v>
      </c>
      <c r="Q55" s="103">
        <f t="shared" si="49"/>
        <v>1711.7469879518073</v>
      </c>
      <c r="R55" s="103">
        <f t="shared" si="50"/>
        <v>4267.168674698795</v>
      </c>
      <c r="S55" s="103">
        <f t="shared" si="36"/>
        <v>19212.951807228917</v>
      </c>
      <c r="T55" s="101"/>
      <c r="U55" s="96"/>
      <c r="V55" s="97" t="s">
        <v>54</v>
      </c>
      <c r="W55" s="98">
        <v>3.32</v>
      </c>
      <c r="X55" s="99">
        <v>209784</v>
      </c>
      <c r="Y55" s="99">
        <v>18250</v>
      </c>
      <c r="Z55" s="99">
        <v>5291</v>
      </c>
      <c r="AA55" s="99">
        <v>7040</v>
      </c>
      <c r="AB55" s="99">
        <v>7585</v>
      </c>
      <c r="AC55" s="99">
        <v>5683</v>
      </c>
      <c r="AD55" s="99">
        <v>14167</v>
      </c>
      <c r="AE55" s="99">
        <v>4264</v>
      </c>
      <c r="AF55" s="99">
        <v>19864</v>
      </c>
      <c r="AG55" s="99">
        <v>10110</v>
      </c>
      <c r="AH55" s="99">
        <v>17949</v>
      </c>
      <c r="AI55" s="99">
        <v>12478</v>
      </c>
      <c r="AJ55" s="99">
        <v>6242</v>
      </c>
      <c r="AK55" s="99">
        <v>14272</v>
      </c>
      <c r="AL55" s="99">
        <v>2802</v>
      </c>
      <c r="AM55" s="115"/>
      <c r="AN55" s="100"/>
      <c r="AO55" s="100"/>
      <c r="AP55" s="100"/>
      <c r="AQ55" s="100"/>
      <c r="AR55" s="101"/>
    </row>
    <row r="56" spans="1:43" s="95" customFormat="1" ht="12" customHeight="1" hidden="1">
      <c r="A56" s="166"/>
      <c r="B56" s="92" t="s">
        <v>92</v>
      </c>
      <c r="C56" s="109">
        <f t="shared" si="35"/>
        <v>62441.03343465045</v>
      </c>
      <c r="D56" s="103">
        <f t="shared" si="37"/>
        <v>5340.425531914893</v>
      </c>
      <c r="E56" s="109">
        <f t="shared" si="38"/>
        <v>3924.6200607902733</v>
      </c>
      <c r="F56" s="103">
        <f t="shared" si="39"/>
        <v>1146.8085106382978</v>
      </c>
      <c r="G56" s="109">
        <f t="shared" si="40"/>
        <v>5947.720364741641</v>
      </c>
      <c r="H56" s="103">
        <f t="shared" si="41"/>
        <v>5004.255319148936</v>
      </c>
      <c r="I56" s="108">
        <f t="shared" si="42"/>
        <v>4372.036474164133</v>
      </c>
      <c r="J56" s="102"/>
      <c r="K56" s="103">
        <f t="shared" si="43"/>
        <v>2034.6504559270516</v>
      </c>
      <c r="L56" s="103">
        <f t="shared" si="44"/>
        <v>2879.0273556231004</v>
      </c>
      <c r="M56" s="103">
        <f t="shared" si="45"/>
        <v>2081.7629179331307</v>
      </c>
      <c r="N56" s="103">
        <f t="shared" si="46"/>
        <v>2333.434650455927</v>
      </c>
      <c r="O56" s="103">
        <f t="shared" si="47"/>
        <v>894.224924012158</v>
      </c>
      <c r="P56" s="103">
        <f t="shared" si="48"/>
        <v>1674.468085106383</v>
      </c>
      <c r="Q56" s="103">
        <f t="shared" si="49"/>
        <v>2063.8297872340427</v>
      </c>
      <c r="R56" s="103">
        <f t="shared" si="50"/>
        <v>4026.4437689969604</v>
      </c>
      <c r="S56" s="103">
        <f t="shared" si="36"/>
        <v>18717.325227963527</v>
      </c>
      <c r="U56" s="96"/>
      <c r="V56" s="97" t="s">
        <v>104</v>
      </c>
      <c r="W56" s="98">
        <v>3.29</v>
      </c>
      <c r="X56" s="99">
        <v>205431</v>
      </c>
      <c r="Y56" s="99">
        <v>17570</v>
      </c>
      <c r="Z56" s="99">
        <v>5509</v>
      </c>
      <c r="AA56" s="99">
        <v>7677</v>
      </c>
      <c r="AB56" s="99">
        <v>6849</v>
      </c>
      <c r="AC56" s="99">
        <v>6790</v>
      </c>
      <c r="AD56" s="99">
        <v>13247</v>
      </c>
      <c r="AE56" s="99">
        <v>3773</v>
      </c>
      <c r="AF56" s="99">
        <v>19568</v>
      </c>
      <c r="AG56" s="99">
        <v>9472</v>
      </c>
      <c r="AH56" s="99">
        <v>16464</v>
      </c>
      <c r="AI56" s="99">
        <v>12912</v>
      </c>
      <c r="AJ56" s="99">
        <v>6694</v>
      </c>
      <c r="AK56" s="99">
        <v>14384</v>
      </c>
      <c r="AL56" s="99">
        <v>2942</v>
      </c>
      <c r="AM56" s="100"/>
      <c r="AN56" s="115"/>
      <c r="AO56" s="115"/>
      <c r="AP56" s="115"/>
      <c r="AQ56" s="115"/>
    </row>
    <row r="57" spans="1:43" s="95" customFormat="1" ht="12" customHeight="1">
      <c r="A57" s="166"/>
      <c r="B57" s="92" t="s">
        <v>57</v>
      </c>
      <c r="C57" s="109">
        <f t="shared" si="35"/>
        <v>64155.41795665635</v>
      </c>
      <c r="D57" s="103">
        <f t="shared" si="37"/>
        <v>5565.94427244582</v>
      </c>
      <c r="E57" s="109">
        <f t="shared" si="38"/>
        <v>3790.7120743034056</v>
      </c>
      <c r="F57" s="103">
        <f t="shared" si="39"/>
        <v>1138.6996904024768</v>
      </c>
      <c r="G57" s="109">
        <f t="shared" si="40"/>
        <v>6361.919504643963</v>
      </c>
      <c r="H57" s="103">
        <f t="shared" si="41"/>
        <v>5121.0526315789475</v>
      </c>
      <c r="I57" s="108">
        <f t="shared" si="42"/>
        <v>4750.4643962848295</v>
      </c>
      <c r="J57" s="102"/>
      <c r="K57" s="103">
        <f t="shared" si="43"/>
        <v>1968.1114551083592</v>
      </c>
      <c r="L57" s="103">
        <f t="shared" si="44"/>
        <v>2965.6346749226004</v>
      </c>
      <c r="M57" s="103">
        <f t="shared" si="45"/>
        <v>2261.609907120743</v>
      </c>
      <c r="N57" s="103">
        <f t="shared" si="46"/>
        <v>2439.0092879256968</v>
      </c>
      <c r="O57" s="103">
        <f t="shared" si="47"/>
        <v>910.2167182662539</v>
      </c>
      <c r="P57" s="103">
        <f t="shared" si="48"/>
        <v>1620.7430340557275</v>
      </c>
      <c r="Q57" s="103">
        <f t="shared" si="49"/>
        <v>2013.003095975232</v>
      </c>
      <c r="R57" s="103">
        <f t="shared" si="50"/>
        <v>4125.696594427244</v>
      </c>
      <c r="S57" s="103">
        <f t="shared" si="36"/>
        <v>19122.600619195047</v>
      </c>
      <c r="U57" s="96"/>
      <c r="V57" s="97" t="s">
        <v>105</v>
      </c>
      <c r="W57" s="98">
        <v>3.23</v>
      </c>
      <c r="X57" s="99">
        <v>207222</v>
      </c>
      <c r="Y57" s="99">
        <v>17978</v>
      </c>
      <c r="Z57" s="99">
        <v>5235</v>
      </c>
      <c r="AA57" s="99">
        <v>7878</v>
      </c>
      <c r="AB57" s="99">
        <v>7305</v>
      </c>
      <c r="AC57" s="99">
        <v>6502</v>
      </c>
      <c r="AD57" s="99">
        <v>13326</v>
      </c>
      <c r="AE57" s="99">
        <v>3678</v>
      </c>
      <c r="AF57" s="99">
        <v>20549</v>
      </c>
      <c r="AG57" s="99">
        <v>9579</v>
      </c>
      <c r="AH57" s="99">
        <v>16541</v>
      </c>
      <c r="AI57" s="99">
        <v>12244</v>
      </c>
      <c r="AJ57" s="99">
        <v>6357</v>
      </c>
      <c r="AK57" s="99">
        <v>15344</v>
      </c>
      <c r="AL57" s="99">
        <v>2940</v>
      </c>
      <c r="AM57" s="100"/>
      <c r="AN57" s="115"/>
      <c r="AO57" s="115"/>
      <c r="AP57" s="115"/>
      <c r="AQ57" s="115"/>
    </row>
    <row r="58" spans="1:43" s="95" customFormat="1" ht="12" customHeight="1" hidden="1">
      <c r="A58" s="166"/>
      <c r="B58" s="92" t="s">
        <v>60</v>
      </c>
      <c r="C58" s="109">
        <f t="shared" si="35"/>
        <v>62237.8125</v>
      </c>
      <c r="D58" s="103">
        <f t="shared" si="37"/>
        <v>5312.8125</v>
      </c>
      <c r="E58" s="109">
        <f t="shared" si="38"/>
        <v>3858.75</v>
      </c>
      <c r="F58" s="103">
        <f t="shared" si="39"/>
        <v>1078.75</v>
      </c>
      <c r="G58" s="109">
        <f t="shared" si="40"/>
        <v>6095</v>
      </c>
      <c r="H58" s="103">
        <f t="shared" si="41"/>
        <v>4997.8125</v>
      </c>
      <c r="I58" s="108">
        <f t="shared" si="42"/>
        <v>4555.3125</v>
      </c>
      <c r="J58" s="102"/>
      <c r="K58" s="103">
        <f t="shared" si="43"/>
        <v>1772.8125</v>
      </c>
      <c r="L58" s="103">
        <f t="shared" si="44"/>
        <v>2944.6875</v>
      </c>
      <c r="M58" s="103">
        <f t="shared" si="45"/>
        <v>2164.6875</v>
      </c>
      <c r="N58" s="103">
        <f t="shared" si="46"/>
        <v>2135.3125</v>
      </c>
      <c r="O58" s="103">
        <f t="shared" si="47"/>
        <v>878.125</v>
      </c>
      <c r="P58" s="103">
        <f t="shared" si="48"/>
        <v>1599.0625</v>
      </c>
      <c r="Q58" s="103">
        <f t="shared" si="49"/>
        <v>2035.3125</v>
      </c>
      <c r="R58" s="103">
        <f t="shared" si="50"/>
        <v>3873.4375</v>
      </c>
      <c r="S58" s="103">
        <f t="shared" si="36"/>
        <v>18935.9375</v>
      </c>
      <c r="U58" s="96"/>
      <c r="V58" s="97" t="s">
        <v>106</v>
      </c>
      <c r="W58" s="98">
        <v>3.2</v>
      </c>
      <c r="X58" s="99">
        <v>199161</v>
      </c>
      <c r="Y58" s="99">
        <v>17001</v>
      </c>
      <c r="Z58" s="99">
        <v>5117</v>
      </c>
      <c r="AA58" s="99">
        <v>6833</v>
      </c>
      <c r="AB58" s="99">
        <v>6927</v>
      </c>
      <c r="AC58" s="99">
        <v>6513</v>
      </c>
      <c r="AD58" s="99">
        <v>12395</v>
      </c>
      <c r="AE58" s="99">
        <v>3452</v>
      </c>
      <c r="AF58" s="99">
        <v>19504</v>
      </c>
      <c r="AG58" s="99">
        <v>9423</v>
      </c>
      <c r="AH58" s="99">
        <v>15993</v>
      </c>
      <c r="AI58" s="99">
        <v>12348</v>
      </c>
      <c r="AJ58" s="99">
        <v>5673</v>
      </c>
      <c r="AK58" s="99">
        <v>14577</v>
      </c>
      <c r="AL58" s="99">
        <v>2810</v>
      </c>
      <c r="AM58" s="100"/>
      <c r="AN58" s="115"/>
      <c r="AO58" s="115"/>
      <c r="AP58" s="115"/>
      <c r="AQ58" s="115"/>
    </row>
    <row r="59" spans="1:43" s="95" customFormat="1" ht="12" customHeight="1" hidden="1">
      <c r="A59" s="166"/>
      <c r="B59" s="92" t="s">
        <v>65</v>
      </c>
      <c r="C59" s="108">
        <f t="shared" si="35"/>
        <v>64079.17981072555</v>
      </c>
      <c r="D59" s="109">
        <f t="shared" si="37"/>
        <v>5336.908517350158</v>
      </c>
      <c r="E59" s="103">
        <f t="shared" si="38"/>
        <v>3707.570977917981</v>
      </c>
      <c r="F59" s="109">
        <f t="shared" si="39"/>
        <v>1095.8990536277602</v>
      </c>
      <c r="G59" s="103">
        <f t="shared" si="40"/>
        <v>6147.003154574133</v>
      </c>
      <c r="H59" s="109">
        <f t="shared" si="41"/>
        <v>5293.059936908518</v>
      </c>
      <c r="I59" s="103">
        <f t="shared" si="42"/>
        <v>4662.776025236593</v>
      </c>
      <c r="J59" s="102"/>
      <c r="K59" s="103">
        <f t="shared" si="43"/>
        <v>1811.0410094637225</v>
      </c>
      <c r="L59" s="103">
        <f t="shared" si="44"/>
        <v>2861.8296529968457</v>
      </c>
      <c r="M59" s="103">
        <f t="shared" si="45"/>
        <v>2239.4321766561516</v>
      </c>
      <c r="N59" s="103">
        <f t="shared" si="46"/>
        <v>2530.283911671924</v>
      </c>
      <c r="O59" s="103">
        <f t="shared" si="47"/>
        <v>888.01261829653</v>
      </c>
      <c r="P59" s="103">
        <f t="shared" si="48"/>
        <v>1549.211356466877</v>
      </c>
      <c r="Q59" s="103">
        <f t="shared" si="49"/>
        <v>2076.6561514195582</v>
      </c>
      <c r="R59" s="103">
        <f t="shared" si="50"/>
        <v>3942.5867507886437</v>
      </c>
      <c r="S59" s="103">
        <f t="shared" si="36"/>
        <v>19936.90851735016</v>
      </c>
      <c r="U59" s="96"/>
      <c r="V59" s="97" t="s">
        <v>107</v>
      </c>
      <c r="W59" s="98">
        <v>3.17</v>
      </c>
      <c r="X59" s="99">
        <v>203131</v>
      </c>
      <c r="Y59" s="99">
        <v>16918</v>
      </c>
      <c r="Z59" s="99">
        <v>4911</v>
      </c>
      <c r="AA59" s="99">
        <v>8021</v>
      </c>
      <c r="AB59" s="99">
        <v>7099</v>
      </c>
      <c r="AC59" s="99">
        <v>6583</v>
      </c>
      <c r="AD59" s="99">
        <v>12498</v>
      </c>
      <c r="AE59" s="99">
        <v>3474</v>
      </c>
      <c r="AF59" s="99">
        <v>19486</v>
      </c>
      <c r="AG59" s="99">
        <v>9072</v>
      </c>
      <c r="AH59" s="99">
        <v>16779</v>
      </c>
      <c r="AI59" s="99">
        <v>11753</v>
      </c>
      <c r="AJ59" s="99">
        <v>5741</v>
      </c>
      <c r="AK59" s="99">
        <v>14781</v>
      </c>
      <c r="AL59" s="99">
        <v>2815</v>
      </c>
      <c r="AM59" s="100"/>
      <c r="AN59" s="115"/>
      <c r="AO59" s="115"/>
      <c r="AP59" s="115"/>
      <c r="AQ59" s="115"/>
    </row>
    <row r="60" spans="1:43" s="95" customFormat="1" ht="12" customHeight="1">
      <c r="A60" s="166"/>
      <c r="B60" s="92" t="s">
        <v>94</v>
      </c>
      <c r="C60" s="108">
        <f aca="true" t="shared" si="51" ref="C60:C66">X60/W60</f>
        <v>61799.05063291139</v>
      </c>
      <c r="D60" s="109">
        <f aca="true" t="shared" si="52" ref="D60:D66">Y60/W60</f>
        <v>5295.253164556962</v>
      </c>
      <c r="E60" s="103">
        <f aca="true" t="shared" si="53" ref="E60:E66">AI60/W60</f>
        <v>3476.5822784810125</v>
      </c>
      <c r="F60" s="109">
        <f aca="true" t="shared" si="54" ref="F60:F66">AE60/W60</f>
        <v>1089.5569620253164</v>
      </c>
      <c r="G60" s="103">
        <f aca="true" t="shared" si="55" ref="G60:G66">AF60/W60</f>
        <v>6275</v>
      </c>
      <c r="H60" s="109">
        <f aca="true" t="shared" si="56" ref="H60:H66">AH60/W60</f>
        <v>4988.9240506329115</v>
      </c>
      <c r="I60" s="103">
        <f aca="true" t="shared" si="57" ref="I60:I66">AK60/W60</f>
        <v>4430.379746835443</v>
      </c>
      <c r="J60" s="104"/>
      <c r="K60" s="103">
        <f aca="true" t="shared" si="58" ref="K60:K66">AJ60/W60</f>
        <v>1722.1518987341772</v>
      </c>
      <c r="L60" s="103">
        <f aca="true" t="shared" si="59" ref="L60:L66">AG60/W60</f>
        <v>2862.658227848101</v>
      </c>
      <c r="M60" s="103">
        <f aca="true" t="shared" si="60" ref="M60:M66">AB60/W60</f>
        <v>2075.3164556962024</v>
      </c>
      <c r="N60" s="103">
        <f aca="true" t="shared" si="61" ref="N60:N66">AA60/W60</f>
        <v>2452.8481012658226</v>
      </c>
      <c r="O60" s="103">
        <f aca="true" t="shared" si="62" ref="O60:O66">AL60/W60</f>
        <v>842.0886075949367</v>
      </c>
      <c r="P60" s="103">
        <f aca="true" t="shared" si="63" ref="P60:P66">Z60/W60</f>
        <v>1508.5443037974683</v>
      </c>
      <c r="Q60" s="103">
        <f aca="true" t="shared" si="64" ref="Q60:Q66">AC60/W60</f>
        <v>1984.493670886076</v>
      </c>
      <c r="R60" s="103">
        <f aca="true" t="shared" si="65" ref="R60:R66">AD60/W60</f>
        <v>3806.9620253164553</v>
      </c>
      <c r="S60" s="107">
        <f aca="true" t="shared" si="66" ref="S60:S66">(X60-SUM(Y60:AL60))/W60</f>
        <v>18988.291139240504</v>
      </c>
      <c r="T60" s="101"/>
      <c r="U60" s="96"/>
      <c r="V60" s="97" t="s">
        <v>108</v>
      </c>
      <c r="W60" s="98">
        <v>3.16</v>
      </c>
      <c r="X60" s="99">
        <v>195285</v>
      </c>
      <c r="Y60" s="99">
        <v>16733</v>
      </c>
      <c r="Z60" s="99">
        <v>4767</v>
      </c>
      <c r="AA60" s="99">
        <v>7751</v>
      </c>
      <c r="AB60" s="99">
        <v>6558</v>
      </c>
      <c r="AC60" s="99">
        <v>6271</v>
      </c>
      <c r="AD60" s="99">
        <v>12030</v>
      </c>
      <c r="AE60" s="99">
        <v>3443</v>
      </c>
      <c r="AF60" s="99">
        <v>19829</v>
      </c>
      <c r="AG60" s="99">
        <v>9046</v>
      </c>
      <c r="AH60" s="99">
        <v>15765</v>
      </c>
      <c r="AI60" s="99">
        <v>10986</v>
      </c>
      <c r="AJ60" s="99">
        <v>5442</v>
      </c>
      <c r="AK60" s="99">
        <v>14000</v>
      </c>
      <c r="AL60" s="99">
        <v>2661</v>
      </c>
      <c r="AM60" s="100"/>
      <c r="AN60" s="115"/>
      <c r="AO60" s="115"/>
      <c r="AP60" s="115"/>
      <c r="AQ60" s="115"/>
    </row>
    <row r="61" spans="1:43" s="95" customFormat="1" ht="12" customHeight="1">
      <c r="A61" s="166"/>
      <c r="B61" s="92" t="s">
        <v>117</v>
      </c>
      <c r="C61" s="108">
        <f t="shared" si="51"/>
        <v>60600.6329113924</v>
      </c>
      <c r="D61" s="109">
        <f t="shared" si="52"/>
        <v>5231.012658227848</v>
      </c>
      <c r="E61" s="103">
        <f t="shared" si="53"/>
        <v>3371.8354430379745</v>
      </c>
      <c r="F61" s="109">
        <f t="shared" si="54"/>
        <v>1041.139240506329</v>
      </c>
      <c r="G61" s="103">
        <f t="shared" si="55"/>
        <v>5421.518987341772</v>
      </c>
      <c r="H61" s="109">
        <f t="shared" si="56"/>
        <v>5131.012658227848</v>
      </c>
      <c r="I61" s="103">
        <f t="shared" si="57"/>
        <v>4296.202531645569</v>
      </c>
      <c r="J61" s="102"/>
      <c r="K61" s="103">
        <f t="shared" si="58"/>
        <v>1791.139240506329</v>
      </c>
      <c r="L61" s="103">
        <f t="shared" si="59"/>
        <v>2935.126582278481</v>
      </c>
      <c r="M61" s="103">
        <f t="shared" si="60"/>
        <v>2135.126582278481</v>
      </c>
      <c r="N61" s="103">
        <f t="shared" si="61"/>
        <v>2235.759493670886</v>
      </c>
      <c r="O61" s="103">
        <f t="shared" si="62"/>
        <v>909.493670886076</v>
      </c>
      <c r="P61" s="103">
        <f t="shared" si="63"/>
        <v>1286.0759493670885</v>
      </c>
      <c r="Q61" s="103">
        <f t="shared" si="64"/>
        <v>1847.1518987341772</v>
      </c>
      <c r="R61" s="103">
        <f t="shared" si="65"/>
        <v>3731.012658227848</v>
      </c>
      <c r="S61" s="103">
        <f t="shared" si="66"/>
        <v>19237.025316455696</v>
      </c>
      <c r="T61" s="101"/>
      <c r="U61" s="96"/>
      <c r="V61" s="97" t="s">
        <v>114</v>
      </c>
      <c r="W61" s="98">
        <v>3.16</v>
      </c>
      <c r="X61" s="99">
        <v>191498</v>
      </c>
      <c r="Y61" s="99">
        <v>16530</v>
      </c>
      <c r="Z61" s="99">
        <v>4064</v>
      </c>
      <c r="AA61" s="99">
        <v>7065</v>
      </c>
      <c r="AB61" s="99">
        <v>6747</v>
      </c>
      <c r="AC61" s="99">
        <v>5837</v>
      </c>
      <c r="AD61" s="99">
        <v>11790</v>
      </c>
      <c r="AE61" s="99">
        <v>3290</v>
      </c>
      <c r="AF61" s="99">
        <v>17132</v>
      </c>
      <c r="AG61" s="99">
        <v>9275</v>
      </c>
      <c r="AH61" s="99">
        <v>16214</v>
      </c>
      <c r="AI61" s="99">
        <v>10655</v>
      </c>
      <c r="AJ61" s="99">
        <v>5660</v>
      </c>
      <c r="AK61" s="99">
        <v>13576</v>
      </c>
      <c r="AL61" s="99">
        <v>2874</v>
      </c>
      <c r="AM61" s="100"/>
      <c r="AN61" s="115"/>
      <c r="AO61" s="115"/>
      <c r="AP61" s="115"/>
      <c r="AQ61" s="115"/>
    </row>
    <row r="62" spans="1:43" s="101" customFormat="1" ht="12" customHeight="1">
      <c r="A62" s="127"/>
      <c r="B62" s="128" t="s">
        <v>119</v>
      </c>
      <c r="C62" s="103">
        <f t="shared" si="51"/>
        <v>62937.38019169329</v>
      </c>
      <c r="D62" s="103">
        <f t="shared" si="52"/>
        <v>5234.82428115016</v>
      </c>
      <c r="E62" s="103">
        <f t="shared" si="53"/>
        <v>3592.012779552716</v>
      </c>
      <c r="F62" s="103">
        <f t="shared" si="54"/>
        <v>1132.2683706070288</v>
      </c>
      <c r="G62" s="103">
        <f t="shared" si="55"/>
        <v>5864.217252396166</v>
      </c>
      <c r="H62" s="103">
        <f t="shared" si="56"/>
        <v>5132.907348242812</v>
      </c>
      <c r="I62" s="103">
        <f t="shared" si="57"/>
        <v>4692.651757188499</v>
      </c>
      <c r="J62" s="102"/>
      <c r="K62" s="103">
        <f t="shared" si="58"/>
        <v>1754.632587859425</v>
      </c>
      <c r="L62" s="103">
        <f t="shared" si="59"/>
        <v>2903.194888178914</v>
      </c>
      <c r="M62" s="103">
        <f t="shared" si="60"/>
        <v>2215.0159744408948</v>
      </c>
      <c r="N62" s="103">
        <f t="shared" si="61"/>
        <v>2402.555910543131</v>
      </c>
      <c r="O62" s="103">
        <f t="shared" si="62"/>
        <v>941.5335463258787</v>
      </c>
      <c r="P62" s="103">
        <f t="shared" si="63"/>
        <v>1487.8594249201278</v>
      </c>
      <c r="Q62" s="103">
        <f t="shared" si="64"/>
        <v>2148.5623003194887</v>
      </c>
      <c r="R62" s="103">
        <f t="shared" si="65"/>
        <v>3711.5015974440894</v>
      </c>
      <c r="S62" s="103">
        <f t="shared" si="66"/>
        <v>19723.642172523963</v>
      </c>
      <c r="T62" s="95"/>
      <c r="U62" s="96"/>
      <c r="V62" s="97" t="s">
        <v>120</v>
      </c>
      <c r="W62" s="98">
        <v>3.13</v>
      </c>
      <c r="X62" s="99">
        <v>196994</v>
      </c>
      <c r="Y62" s="99">
        <v>16385</v>
      </c>
      <c r="Z62" s="99">
        <v>4657</v>
      </c>
      <c r="AA62" s="99">
        <v>7520</v>
      </c>
      <c r="AB62" s="99">
        <v>6933</v>
      </c>
      <c r="AC62" s="99">
        <v>6725</v>
      </c>
      <c r="AD62" s="99">
        <v>11617</v>
      </c>
      <c r="AE62" s="99">
        <v>3544</v>
      </c>
      <c r="AF62" s="99">
        <v>18355</v>
      </c>
      <c r="AG62" s="99">
        <v>9087</v>
      </c>
      <c r="AH62" s="99">
        <v>16066</v>
      </c>
      <c r="AI62" s="99">
        <v>11243</v>
      </c>
      <c r="AJ62" s="99">
        <v>5492</v>
      </c>
      <c r="AK62" s="99">
        <v>14688</v>
      </c>
      <c r="AL62" s="99">
        <v>2947</v>
      </c>
      <c r="AM62" s="100"/>
      <c r="AN62" s="100"/>
      <c r="AO62" s="100"/>
      <c r="AP62" s="100"/>
      <c r="AQ62" s="100"/>
    </row>
    <row r="63" spans="1:43" s="101" customFormat="1" ht="12" customHeight="1">
      <c r="A63" s="110"/>
      <c r="B63" s="128" t="s">
        <v>125</v>
      </c>
      <c r="C63" s="139">
        <f t="shared" si="51"/>
        <v>61607.419354838705</v>
      </c>
      <c r="D63" s="103">
        <f t="shared" si="52"/>
        <v>5687.741935483871</v>
      </c>
      <c r="E63" s="109">
        <f t="shared" si="53"/>
        <v>3174.838709677419</v>
      </c>
      <c r="F63" s="103">
        <f t="shared" si="54"/>
        <v>964.1935483870967</v>
      </c>
      <c r="G63" s="109">
        <f t="shared" si="55"/>
        <v>5538.064516129032</v>
      </c>
      <c r="H63" s="103">
        <f t="shared" si="56"/>
        <v>5136.451612903225</v>
      </c>
      <c r="I63" s="108">
        <f t="shared" si="57"/>
        <v>4391.935483870968</v>
      </c>
      <c r="J63" s="102"/>
      <c r="K63" s="103">
        <f t="shared" si="58"/>
        <v>1588.3870967741934</v>
      </c>
      <c r="L63" s="103">
        <f t="shared" si="59"/>
        <v>2893.8709677419356</v>
      </c>
      <c r="M63" s="103">
        <f t="shared" si="60"/>
        <v>2056.451612903226</v>
      </c>
      <c r="N63" s="103">
        <f t="shared" si="61"/>
        <v>2434.8387096774195</v>
      </c>
      <c r="O63" s="103">
        <f t="shared" si="62"/>
        <v>844.1935483870967</v>
      </c>
      <c r="P63" s="103">
        <f t="shared" si="63"/>
        <v>1465.1612903225805</v>
      </c>
      <c r="Q63" s="103">
        <f t="shared" si="64"/>
        <v>2202.5806451612902</v>
      </c>
      <c r="R63" s="103">
        <f t="shared" si="65"/>
        <v>3652.5806451612902</v>
      </c>
      <c r="S63" s="103">
        <f t="shared" si="66"/>
        <v>19576.129032258064</v>
      </c>
      <c r="T63" s="95"/>
      <c r="U63" s="96"/>
      <c r="V63" s="97" t="s">
        <v>126</v>
      </c>
      <c r="W63" s="98">
        <v>3.1</v>
      </c>
      <c r="X63" s="99">
        <v>190983</v>
      </c>
      <c r="Y63" s="99">
        <v>17632</v>
      </c>
      <c r="Z63" s="99">
        <v>4542</v>
      </c>
      <c r="AA63" s="99">
        <v>7548</v>
      </c>
      <c r="AB63" s="99">
        <v>6375</v>
      </c>
      <c r="AC63" s="99">
        <v>6828</v>
      </c>
      <c r="AD63" s="99">
        <v>11323</v>
      </c>
      <c r="AE63" s="99">
        <v>2989</v>
      </c>
      <c r="AF63" s="99">
        <v>17168</v>
      </c>
      <c r="AG63" s="99">
        <v>8971</v>
      </c>
      <c r="AH63" s="99">
        <v>15923</v>
      </c>
      <c r="AI63" s="99">
        <v>9842</v>
      </c>
      <c r="AJ63" s="99">
        <v>4924</v>
      </c>
      <c r="AK63" s="99">
        <v>13615</v>
      </c>
      <c r="AL63" s="99">
        <v>2617</v>
      </c>
      <c r="AM63" s="115"/>
      <c r="AN63" s="100"/>
      <c r="AO63" s="100"/>
      <c r="AP63" s="100"/>
      <c r="AQ63" s="100"/>
    </row>
    <row r="64" spans="1:43" s="101" customFormat="1" ht="12" customHeight="1">
      <c r="A64" s="110"/>
      <c r="B64" s="128" t="s">
        <v>132</v>
      </c>
      <c r="C64" s="139">
        <f t="shared" si="51"/>
        <v>63404.207119741106</v>
      </c>
      <c r="D64" s="103">
        <f t="shared" si="52"/>
        <v>6194.498381877023</v>
      </c>
      <c r="E64" s="109">
        <f t="shared" si="53"/>
        <v>3388.6731391585763</v>
      </c>
      <c r="F64" s="103">
        <f t="shared" si="54"/>
        <v>879.2880258899677</v>
      </c>
      <c r="G64" s="109">
        <f t="shared" si="55"/>
        <v>5754.692556634304</v>
      </c>
      <c r="H64" s="103">
        <f t="shared" si="56"/>
        <v>5350.485436893204</v>
      </c>
      <c r="I64" s="108">
        <f t="shared" si="57"/>
        <v>4610.679611650486</v>
      </c>
      <c r="J64" s="102"/>
      <c r="K64" s="103">
        <f t="shared" si="58"/>
        <v>1680.906148867314</v>
      </c>
      <c r="L64" s="103">
        <f t="shared" si="59"/>
        <v>3036.893203883495</v>
      </c>
      <c r="M64" s="103">
        <f t="shared" si="60"/>
        <v>2177.346278317152</v>
      </c>
      <c r="N64" s="103">
        <f t="shared" si="61"/>
        <v>2588.025889967638</v>
      </c>
      <c r="O64" s="103">
        <f t="shared" si="62"/>
        <v>847.2491909385113</v>
      </c>
      <c r="P64" s="103">
        <f t="shared" si="63"/>
        <v>1404.5307443365696</v>
      </c>
      <c r="Q64" s="103">
        <f t="shared" si="64"/>
        <v>2198.705501618123</v>
      </c>
      <c r="R64" s="103">
        <f t="shared" si="65"/>
        <v>3885.4368932038838</v>
      </c>
      <c r="S64" s="103">
        <f t="shared" si="66"/>
        <v>19406.796116504855</v>
      </c>
      <c r="T64" s="95"/>
      <c r="U64" s="96"/>
      <c r="V64" s="97" t="s">
        <v>131</v>
      </c>
      <c r="W64" s="98">
        <v>3.09</v>
      </c>
      <c r="X64" s="99">
        <v>195919</v>
      </c>
      <c r="Y64" s="99">
        <v>19141</v>
      </c>
      <c r="Z64" s="99">
        <v>4340</v>
      </c>
      <c r="AA64" s="99">
        <v>7997</v>
      </c>
      <c r="AB64" s="99">
        <v>6728</v>
      </c>
      <c r="AC64" s="99">
        <v>6794</v>
      </c>
      <c r="AD64" s="99">
        <v>12006</v>
      </c>
      <c r="AE64" s="99">
        <v>2717</v>
      </c>
      <c r="AF64" s="99">
        <v>17782</v>
      </c>
      <c r="AG64" s="99">
        <v>9384</v>
      </c>
      <c r="AH64" s="99">
        <v>16533</v>
      </c>
      <c r="AI64" s="99">
        <v>10471</v>
      </c>
      <c r="AJ64" s="99">
        <v>5194</v>
      </c>
      <c r="AK64" s="99">
        <v>14247</v>
      </c>
      <c r="AL64" s="99">
        <v>2618</v>
      </c>
      <c r="AM64" s="100"/>
      <c r="AN64" s="100"/>
      <c r="AO64" s="100"/>
      <c r="AP64" s="100"/>
      <c r="AQ64" s="100"/>
    </row>
    <row r="65" spans="1:43" s="101" customFormat="1" ht="12" customHeight="1">
      <c r="A65" s="110"/>
      <c r="B65" s="143" t="s">
        <v>135</v>
      </c>
      <c r="C65" s="139">
        <f t="shared" si="51"/>
        <v>63206.818181818184</v>
      </c>
      <c r="D65" s="103">
        <f t="shared" si="52"/>
        <v>6208.441558441558</v>
      </c>
      <c r="E65" s="109">
        <f t="shared" si="53"/>
        <v>3180.194805194805</v>
      </c>
      <c r="F65" s="103">
        <f t="shared" si="54"/>
        <v>853.2467532467532</v>
      </c>
      <c r="G65" s="109">
        <f t="shared" si="55"/>
        <v>5797.727272727273</v>
      </c>
      <c r="H65" s="103">
        <f t="shared" si="56"/>
        <v>5350</v>
      </c>
      <c r="I65" s="108">
        <f t="shared" si="57"/>
        <v>4325.324675324675</v>
      </c>
      <c r="J65" s="102"/>
      <c r="K65" s="103">
        <f t="shared" si="58"/>
        <v>1658.1168831168832</v>
      </c>
      <c r="L65" s="103">
        <f t="shared" si="59"/>
        <v>2955.5194805194806</v>
      </c>
      <c r="M65" s="103">
        <f t="shared" si="60"/>
        <v>2097.7272727272725</v>
      </c>
      <c r="N65" s="103">
        <f t="shared" si="61"/>
        <v>2606.4935064935066</v>
      </c>
      <c r="O65" s="103">
        <f t="shared" si="62"/>
        <v>852.5974025974026</v>
      </c>
      <c r="P65" s="103">
        <f t="shared" si="63"/>
        <v>1403.8961038961038</v>
      </c>
      <c r="Q65" s="103">
        <f t="shared" si="64"/>
        <v>2154.220779220779</v>
      </c>
      <c r="R65" s="103">
        <f t="shared" si="65"/>
        <v>3850</v>
      </c>
      <c r="S65" s="103">
        <f t="shared" si="66"/>
        <v>19913.31168831169</v>
      </c>
      <c r="T65" s="95"/>
      <c r="U65" s="96"/>
      <c r="V65" s="144" t="s">
        <v>134</v>
      </c>
      <c r="W65" s="98">
        <v>3.08</v>
      </c>
      <c r="X65" s="99">
        <v>194677</v>
      </c>
      <c r="Y65" s="99">
        <v>19122</v>
      </c>
      <c r="Z65" s="99">
        <v>4324</v>
      </c>
      <c r="AA65" s="99">
        <v>8028</v>
      </c>
      <c r="AB65" s="99">
        <v>6461</v>
      </c>
      <c r="AC65" s="99">
        <v>6635</v>
      </c>
      <c r="AD65" s="99">
        <v>11858</v>
      </c>
      <c r="AE65" s="99">
        <v>2628</v>
      </c>
      <c r="AF65" s="99">
        <v>17857</v>
      </c>
      <c r="AG65" s="99">
        <v>9103</v>
      </c>
      <c r="AH65" s="99">
        <v>16478</v>
      </c>
      <c r="AI65" s="99">
        <v>9795</v>
      </c>
      <c r="AJ65" s="99">
        <v>5107</v>
      </c>
      <c r="AK65" s="99">
        <v>13322</v>
      </c>
      <c r="AL65" s="99">
        <v>2626</v>
      </c>
      <c r="AM65" s="100"/>
      <c r="AN65" s="100"/>
      <c r="AO65" s="100"/>
      <c r="AP65" s="100"/>
      <c r="AQ65" s="100"/>
    </row>
    <row r="66" spans="1:43" s="101" customFormat="1" ht="12" customHeight="1">
      <c r="A66" s="130"/>
      <c r="B66" s="143" t="s">
        <v>136</v>
      </c>
      <c r="C66" s="139">
        <f t="shared" si="51"/>
        <v>65830.16393442624</v>
      </c>
      <c r="D66" s="139">
        <f t="shared" si="52"/>
        <v>6595.409836065574</v>
      </c>
      <c r="E66" s="139">
        <f t="shared" si="53"/>
        <v>3441.9672131147545</v>
      </c>
      <c r="F66" s="139">
        <f t="shared" si="54"/>
        <v>889.1803278688525</v>
      </c>
      <c r="G66" s="139">
        <f t="shared" si="55"/>
        <v>5692.459016393443</v>
      </c>
      <c r="H66" s="139">
        <f t="shared" si="56"/>
        <v>5254.098360655738</v>
      </c>
      <c r="I66" s="139">
        <f t="shared" si="57"/>
        <v>4561.311475409836</v>
      </c>
      <c r="J66" s="102"/>
      <c r="K66" s="139">
        <f t="shared" si="58"/>
        <v>1688.8524590163936</v>
      </c>
      <c r="L66" s="139">
        <f t="shared" si="59"/>
        <v>3070.819672131148</v>
      </c>
      <c r="M66" s="139">
        <f t="shared" si="60"/>
        <v>2293.44262295082</v>
      </c>
      <c r="N66" s="139">
        <f t="shared" si="61"/>
        <v>2689.1803278688526</v>
      </c>
      <c r="O66" s="139">
        <f t="shared" si="62"/>
        <v>902.6229508196722</v>
      </c>
      <c r="P66" s="139">
        <f t="shared" si="63"/>
        <v>1348.1967213114756</v>
      </c>
      <c r="Q66" s="139">
        <f t="shared" si="64"/>
        <v>2344.5901639344265</v>
      </c>
      <c r="R66" s="139">
        <f t="shared" si="65"/>
        <v>3852.4590163934427</v>
      </c>
      <c r="S66" s="139">
        <f t="shared" si="66"/>
        <v>21205.573770491803</v>
      </c>
      <c r="T66" s="146"/>
      <c r="U66" s="96"/>
      <c r="V66" s="144" t="s">
        <v>137</v>
      </c>
      <c r="W66" s="98">
        <v>3.05</v>
      </c>
      <c r="X66" s="99">
        <v>200782</v>
      </c>
      <c r="Y66" s="99">
        <v>20116</v>
      </c>
      <c r="Z66" s="99">
        <v>4112</v>
      </c>
      <c r="AA66" s="99">
        <v>8202</v>
      </c>
      <c r="AB66" s="99">
        <v>6995</v>
      </c>
      <c r="AC66" s="99">
        <v>7151</v>
      </c>
      <c r="AD66" s="99">
        <v>11750</v>
      </c>
      <c r="AE66" s="99">
        <v>2712</v>
      </c>
      <c r="AF66" s="99">
        <v>17362</v>
      </c>
      <c r="AG66" s="99">
        <v>9366</v>
      </c>
      <c r="AH66" s="99">
        <v>16025</v>
      </c>
      <c r="AI66" s="99">
        <v>10498</v>
      </c>
      <c r="AJ66" s="99">
        <v>5151</v>
      </c>
      <c r="AK66" s="99">
        <v>13912</v>
      </c>
      <c r="AL66" s="99">
        <v>2753</v>
      </c>
      <c r="AM66" s="100"/>
      <c r="AN66" s="100"/>
      <c r="AO66" s="100"/>
      <c r="AP66" s="100"/>
      <c r="AQ66" s="100"/>
    </row>
    <row r="67" spans="1:43" s="101" customFormat="1" ht="12" customHeight="1">
      <c r="A67" s="147"/>
      <c r="B67" s="141" t="s">
        <v>141</v>
      </c>
      <c r="C67" s="124">
        <f>X67/W67</f>
        <v>61767.10526315789</v>
      </c>
      <c r="D67" s="129">
        <f>Y67/W67</f>
        <v>6035.1973684210525</v>
      </c>
      <c r="E67" s="124">
        <f>AI67/W67</f>
        <v>3128.6184210526317</v>
      </c>
      <c r="F67" s="129">
        <f>AE67/W67</f>
        <v>787.171052631579</v>
      </c>
      <c r="G67" s="124">
        <f>AF67/W67</f>
        <v>5154.934210526316</v>
      </c>
      <c r="H67" s="129">
        <f>AH67/W67</f>
        <v>5075.657894736842</v>
      </c>
      <c r="I67" s="124">
        <f>AK67/W67</f>
        <v>4260.855263157895</v>
      </c>
      <c r="J67" s="138"/>
      <c r="K67" s="129">
        <f>AJ67/W67</f>
        <v>1546.0526315789473</v>
      </c>
      <c r="L67" s="129">
        <f>AG67/W67</f>
        <v>2982.2368421052633</v>
      </c>
      <c r="M67" s="129">
        <f>AB67/W67</f>
        <v>2115.7894736842104</v>
      </c>
      <c r="N67" s="129">
        <f>AA67/W67</f>
        <v>2580.592105263158</v>
      </c>
      <c r="O67" s="129">
        <f>AL67/W67</f>
        <v>836.1842105263157</v>
      </c>
      <c r="P67" s="129">
        <f>Z67/W67</f>
        <v>1215.4605263157894</v>
      </c>
      <c r="Q67" s="129">
        <f>AC67/W67</f>
        <v>2032.2368421052631</v>
      </c>
      <c r="R67" s="129">
        <f>AD67/W67</f>
        <v>3595.065789473684</v>
      </c>
      <c r="S67" s="129">
        <f>(X67-SUM(Y67:AL67))/W67</f>
        <v>20421.052631578947</v>
      </c>
      <c r="U67" s="116"/>
      <c r="V67" s="142" t="s">
        <v>142</v>
      </c>
      <c r="W67" s="117">
        <v>3.04</v>
      </c>
      <c r="X67" s="118">
        <v>187772</v>
      </c>
      <c r="Y67" s="118">
        <v>18347</v>
      </c>
      <c r="Z67" s="118">
        <v>3695</v>
      </c>
      <c r="AA67" s="118">
        <v>7845</v>
      </c>
      <c r="AB67" s="118">
        <v>6432</v>
      </c>
      <c r="AC67" s="118">
        <v>6178</v>
      </c>
      <c r="AD67" s="118">
        <v>10929</v>
      </c>
      <c r="AE67" s="118">
        <v>2393</v>
      </c>
      <c r="AF67" s="118">
        <v>15671</v>
      </c>
      <c r="AG67" s="118">
        <v>9066</v>
      </c>
      <c r="AH67" s="118">
        <v>15430</v>
      </c>
      <c r="AI67" s="118">
        <v>9511</v>
      </c>
      <c r="AJ67" s="118">
        <v>4700</v>
      </c>
      <c r="AK67" s="118">
        <v>12953</v>
      </c>
      <c r="AL67" s="118">
        <v>2542</v>
      </c>
      <c r="AM67" s="119"/>
      <c r="AN67" s="100"/>
      <c r="AO67" s="100"/>
      <c r="AP67" s="100"/>
      <c r="AQ67" s="100"/>
    </row>
    <row r="68" spans="1:39" s="95" customFormat="1" ht="12" customHeight="1">
      <c r="A68" s="166" t="s">
        <v>31</v>
      </c>
      <c r="B68" s="92" t="s">
        <v>64</v>
      </c>
      <c r="C68" s="109">
        <f>SUM(D68:R68)</f>
        <v>51735.858585858594</v>
      </c>
      <c r="D68" s="103">
        <f t="shared" si="37"/>
        <v>5628.282828282829</v>
      </c>
      <c r="E68" s="109">
        <f t="shared" si="38"/>
        <v>4796.969696969697</v>
      </c>
      <c r="F68" s="103">
        <f t="shared" si="39"/>
        <v>1634.090909090909</v>
      </c>
      <c r="G68" s="109">
        <f t="shared" si="40"/>
        <v>9466.666666666666</v>
      </c>
      <c r="H68" s="103">
        <f t="shared" si="41"/>
        <v>5063.888888888889</v>
      </c>
      <c r="I68" s="108">
        <f t="shared" si="42"/>
        <v>3627.5252525252527</v>
      </c>
      <c r="J68" s="102"/>
      <c r="K68" s="103">
        <f t="shared" si="43"/>
        <v>3239.6464646464647</v>
      </c>
      <c r="L68" s="103">
        <f t="shared" si="44"/>
        <v>2256.313131313131</v>
      </c>
      <c r="M68" s="103">
        <f t="shared" si="45"/>
        <v>2172.7272727272725</v>
      </c>
      <c r="N68" s="103">
        <f t="shared" si="46"/>
        <v>5582.575757575758</v>
      </c>
      <c r="O68" s="103">
        <f t="shared" si="47"/>
        <v>788.3838383838383</v>
      </c>
      <c r="P68" s="103">
        <f t="shared" si="48"/>
        <v>1819.1919191919192</v>
      </c>
      <c r="Q68" s="103">
        <f t="shared" si="49"/>
        <v>1007.5757575757576</v>
      </c>
      <c r="R68" s="103">
        <f t="shared" si="50"/>
        <v>4652.020202020202</v>
      </c>
      <c r="S68" s="126" t="s">
        <v>20</v>
      </c>
      <c r="U68" s="120"/>
      <c r="V68" s="113" t="s">
        <v>22</v>
      </c>
      <c r="W68" s="121">
        <v>3.96</v>
      </c>
      <c r="X68" s="122"/>
      <c r="Y68" s="122">
        <v>22288</v>
      </c>
      <c r="Z68" s="122">
        <v>7204</v>
      </c>
      <c r="AA68" s="122">
        <v>22107</v>
      </c>
      <c r="AB68" s="122">
        <v>8604</v>
      </c>
      <c r="AC68" s="122">
        <v>3990</v>
      </c>
      <c r="AD68" s="122">
        <v>18422</v>
      </c>
      <c r="AE68" s="122">
        <v>6471</v>
      </c>
      <c r="AF68" s="122">
        <v>37488</v>
      </c>
      <c r="AG68" s="122">
        <v>8935</v>
      </c>
      <c r="AH68" s="122">
        <v>20053</v>
      </c>
      <c r="AI68" s="122">
        <v>18996</v>
      </c>
      <c r="AJ68" s="122">
        <v>12829</v>
      </c>
      <c r="AK68" s="122">
        <v>14365</v>
      </c>
      <c r="AL68" s="122">
        <v>3122</v>
      </c>
      <c r="AM68" s="115"/>
    </row>
    <row r="69" spans="1:39" s="95" customFormat="1" ht="12" customHeight="1">
      <c r="A69" s="166"/>
      <c r="B69" s="92" t="s">
        <v>24</v>
      </c>
      <c r="C69" s="109">
        <f aca="true" t="shared" si="67" ref="C69:C80">X69/W69</f>
        <v>64495.72192513369</v>
      </c>
      <c r="D69" s="103">
        <f t="shared" si="37"/>
        <v>5437.165775401069</v>
      </c>
      <c r="E69" s="109">
        <f t="shared" si="38"/>
        <v>3840.9090909090905</v>
      </c>
      <c r="F69" s="103">
        <f t="shared" si="39"/>
        <v>1706.417112299465</v>
      </c>
      <c r="G69" s="109">
        <f t="shared" si="40"/>
        <v>7218.716577540106</v>
      </c>
      <c r="H69" s="103">
        <f t="shared" si="41"/>
        <v>4557.7540106951865</v>
      </c>
      <c r="I69" s="108">
        <f t="shared" si="42"/>
        <v>3479.9465240641707</v>
      </c>
      <c r="J69" s="102"/>
      <c r="K69" s="103">
        <f t="shared" si="43"/>
        <v>2390.1069518716577</v>
      </c>
      <c r="L69" s="103">
        <f t="shared" si="44"/>
        <v>3045.9893048128342</v>
      </c>
      <c r="M69" s="103">
        <f t="shared" si="45"/>
        <v>1678.3422459893047</v>
      </c>
      <c r="N69" s="103">
        <f t="shared" si="46"/>
        <v>3895.989304812834</v>
      </c>
      <c r="O69" s="103">
        <f t="shared" si="47"/>
        <v>634.2245989304812</v>
      </c>
      <c r="P69" s="103">
        <f t="shared" si="48"/>
        <v>2208.5561497326203</v>
      </c>
      <c r="Q69" s="103">
        <f t="shared" si="49"/>
        <v>1339.0374331550802</v>
      </c>
      <c r="R69" s="103">
        <f t="shared" si="50"/>
        <v>5048.395721925133</v>
      </c>
      <c r="S69" s="103">
        <f aca="true" t="shared" si="68" ref="S69:S80">(X69-SUM(Y69:AL69))/W69</f>
        <v>18014.171122994652</v>
      </c>
      <c r="U69" s="123" t="s">
        <v>31</v>
      </c>
      <c r="V69" s="113" t="s">
        <v>24</v>
      </c>
      <c r="W69" s="121">
        <v>3.74</v>
      </c>
      <c r="X69" s="122">
        <v>241214</v>
      </c>
      <c r="Y69" s="122">
        <v>20335</v>
      </c>
      <c r="Z69" s="122">
        <v>8260</v>
      </c>
      <c r="AA69" s="122">
        <v>14571</v>
      </c>
      <c r="AB69" s="122">
        <v>6277</v>
      </c>
      <c r="AC69" s="122">
        <v>5008</v>
      </c>
      <c r="AD69" s="122">
        <v>18881</v>
      </c>
      <c r="AE69" s="122">
        <v>6382</v>
      </c>
      <c r="AF69" s="122">
        <v>26998</v>
      </c>
      <c r="AG69" s="122">
        <v>11392</v>
      </c>
      <c r="AH69" s="122">
        <v>17046</v>
      </c>
      <c r="AI69" s="122">
        <v>14365</v>
      </c>
      <c r="AJ69" s="122">
        <v>8939</v>
      </c>
      <c r="AK69" s="122">
        <v>13015</v>
      </c>
      <c r="AL69" s="122">
        <v>2372</v>
      </c>
      <c r="AM69" s="115"/>
    </row>
    <row r="70" spans="1:43" s="95" customFormat="1" ht="13.5" customHeight="1" hidden="1">
      <c r="A70" s="166"/>
      <c r="B70" s="92" t="s">
        <v>25</v>
      </c>
      <c r="C70" s="109">
        <f t="shared" si="67"/>
        <v>56802.35602094241</v>
      </c>
      <c r="D70" s="103">
        <f t="shared" si="37"/>
        <v>4276.178010471204</v>
      </c>
      <c r="E70" s="109">
        <f t="shared" si="38"/>
        <v>3186.910994764398</v>
      </c>
      <c r="F70" s="103">
        <f t="shared" si="39"/>
        <v>1577.2251308900525</v>
      </c>
      <c r="G70" s="109">
        <f t="shared" si="40"/>
        <v>6469.895287958116</v>
      </c>
      <c r="H70" s="103">
        <f t="shared" si="41"/>
        <v>3892.4083769633507</v>
      </c>
      <c r="I70" s="108">
        <f t="shared" si="42"/>
        <v>3602.8795811518326</v>
      </c>
      <c r="J70" s="102"/>
      <c r="K70" s="103">
        <f t="shared" si="43"/>
        <v>1774.083769633508</v>
      </c>
      <c r="L70" s="103">
        <f t="shared" si="44"/>
        <v>2667.801047120419</v>
      </c>
      <c r="M70" s="103">
        <f t="shared" si="45"/>
        <v>1399.476439790576</v>
      </c>
      <c r="N70" s="103">
        <f t="shared" si="46"/>
        <v>2885.340314136126</v>
      </c>
      <c r="O70" s="103">
        <f t="shared" si="47"/>
        <v>590.8376963350786</v>
      </c>
      <c r="P70" s="103">
        <f t="shared" si="48"/>
        <v>1804.1884816753927</v>
      </c>
      <c r="Q70" s="103">
        <f t="shared" si="49"/>
        <v>1371.7277486910996</v>
      </c>
      <c r="R70" s="103">
        <f t="shared" si="50"/>
        <v>4186.910994764398</v>
      </c>
      <c r="S70" s="103">
        <f t="shared" si="68"/>
        <v>17116.49214659686</v>
      </c>
      <c r="U70" s="120"/>
      <c r="V70" s="113" t="s">
        <v>26</v>
      </c>
      <c r="W70" s="121">
        <v>3.82</v>
      </c>
      <c r="X70" s="122">
        <v>216985</v>
      </c>
      <c r="Y70" s="122">
        <v>16335</v>
      </c>
      <c r="Z70" s="122">
        <v>6892</v>
      </c>
      <c r="AA70" s="122">
        <v>11022</v>
      </c>
      <c r="AB70" s="122">
        <v>5346</v>
      </c>
      <c r="AC70" s="122">
        <v>5240</v>
      </c>
      <c r="AD70" s="122">
        <v>15994</v>
      </c>
      <c r="AE70" s="122">
        <v>6025</v>
      </c>
      <c r="AF70" s="122">
        <v>24715</v>
      </c>
      <c r="AG70" s="122">
        <v>10191</v>
      </c>
      <c r="AH70" s="122">
        <v>14869</v>
      </c>
      <c r="AI70" s="122">
        <v>12174</v>
      </c>
      <c r="AJ70" s="122">
        <v>6777</v>
      </c>
      <c r="AK70" s="122">
        <v>13763</v>
      </c>
      <c r="AL70" s="122">
        <v>2257</v>
      </c>
      <c r="AM70" s="115"/>
      <c r="AN70" s="115"/>
      <c r="AO70" s="115"/>
      <c r="AP70" s="115"/>
      <c r="AQ70" s="115"/>
    </row>
    <row r="71" spans="1:43" s="95" customFormat="1" ht="13.5" customHeight="1" hidden="1">
      <c r="A71" s="166"/>
      <c r="B71" s="92" t="s">
        <v>27</v>
      </c>
      <c r="C71" s="109">
        <f t="shared" si="67"/>
        <v>60433.066666666666</v>
      </c>
      <c r="D71" s="103">
        <f t="shared" si="37"/>
        <v>4399.466666666666</v>
      </c>
      <c r="E71" s="109">
        <f t="shared" si="38"/>
        <v>3400.8</v>
      </c>
      <c r="F71" s="103">
        <f t="shared" si="39"/>
        <v>1427.4666666666667</v>
      </c>
      <c r="G71" s="109">
        <f t="shared" si="40"/>
        <v>6576.266666666666</v>
      </c>
      <c r="H71" s="103">
        <f t="shared" si="41"/>
        <v>4726.666666666667</v>
      </c>
      <c r="I71" s="108">
        <f t="shared" si="42"/>
        <v>3821.3333333333335</v>
      </c>
      <c r="J71" s="102"/>
      <c r="K71" s="103">
        <f t="shared" si="43"/>
        <v>1827.2</v>
      </c>
      <c r="L71" s="103">
        <f t="shared" si="44"/>
        <v>3240.266666666667</v>
      </c>
      <c r="M71" s="103">
        <f t="shared" si="45"/>
        <v>1540.2666666666667</v>
      </c>
      <c r="N71" s="103">
        <f t="shared" si="46"/>
        <v>2721.3333333333335</v>
      </c>
      <c r="O71" s="103">
        <f t="shared" si="47"/>
        <v>597.0666666666667</v>
      </c>
      <c r="P71" s="103">
        <f t="shared" si="48"/>
        <v>1913.6</v>
      </c>
      <c r="Q71" s="103">
        <f t="shared" si="49"/>
        <v>1215.7333333333333</v>
      </c>
      <c r="R71" s="103">
        <f t="shared" si="50"/>
        <v>5165.866666666667</v>
      </c>
      <c r="S71" s="103">
        <f t="shared" si="68"/>
        <v>17859.733333333334</v>
      </c>
      <c r="U71" s="120"/>
      <c r="V71" s="113" t="s">
        <v>27</v>
      </c>
      <c r="W71" s="121">
        <v>3.75</v>
      </c>
      <c r="X71" s="122">
        <v>226624</v>
      </c>
      <c r="Y71" s="122">
        <v>16498</v>
      </c>
      <c r="Z71" s="122">
        <v>7176</v>
      </c>
      <c r="AA71" s="122">
        <v>10205</v>
      </c>
      <c r="AB71" s="122">
        <v>5776</v>
      </c>
      <c r="AC71" s="122">
        <v>4559</v>
      </c>
      <c r="AD71" s="122">
        <v>19372</v>
      </c>
      <c r="AE71" s="122">
        <v>5353</v>
      </c>
      <c r="AF71" s="122">
        <v>24661</v>
      </c>
      <c r="AG71" s="122">
        <v>12151</v>
      </c>
      <c r="AH71" s="122">
        <v>17725</v>
      </c>
      <c r="AI71" s="122">
        <v>12753</v>
      </c>
      <c r="AJ71" s="122">
        <v>6852</v>
      </c>
      <c r="AK71" s="122">
        <v>14330</v>
      </c>
      <c r="AL71" s="122">
        <v>2239</v>
      </c>
      <c r="AM71" s="100"/>
      <c r="AN71" s="115"/>
      <c r="AO71" s="115"/>
      <c r="AP71" s="115"/>
      <c r="AQ71" s="115"/>
    </row>
    <row r="72" spans="1:43" s="95" customFormat="1" ht="13.5" customHeight="1" hidden="1">
      <c r="A72" s="166"/>
      <c r="B72" s="92" t="s">
        <v>28</v>
      </c>
      <c r="C72" s="109">
        <f t="shared" si="67"/>
        <v>51775.4054054054</v>
      </c>
      <c r="D72" s="103">
        <f t="shared" si="37"/>
        <v>3827.0270270270266</v>
      </c>
      <c r="E72" s="109">
        <f t="shared" si="38"/>
        <v>3267.8378378378375</v>
      </c>
      <c r="F72" s="103">
        <f t="shared" si="39"/>
        <v>1310.2702702702702</v>
      </c>
      <c r="G72" s="109">
        <f t="shared" si="40"/>
        <v>4587.8378378378375</v>
      </c>
      <c r="H72" s="103">
        <f t="shared" si="41"/>
        <v>4041.3513513513512</v>
      </c>
      <c r="I72" s="108">
        <f t="shared" si="42"/>
        <v>3291.8918918918916</v>
      </c>
      <c r="J72" s="102"/>
      <c r="K72" s="103">
        <f t="shared" si="43"/>
        <v>1875.9459459459458</v>
      </c>
      <c r="L72" s="103">
        <f t="shared" si="44"/>
        <v>2656.2162162162163</v>
      </c>
      <c r="M72" s="103">
        <f t="shared" si="45"/>
        <v>1293.2432432432431</v>
      </c>
      <c r="N72" s="103">
        <f t="shared" si="46"/>
        <v>2214.324324324324</v>
      </c>
      <c r="O72" s="103">
        <f t="shared" si="47"/>
        <v>619.7297297297297</v>
      </c>
      <c r="P72" s="103">
        <f t="shared" si="48"/>
        <v>1573.5135135135135</v>
      </c>
      <c r="Q72" s="103">
        <f t="shared" si="49"/>
        <v>1295.4054054054054</v>
      </c>
      <c r="R72" s="103">
        <f t="shared" si="50"/>
        <v>3960.5405405405404</v>
      </c>
      <c r="S72" s="103">
        <f t="shared" si="68"/>
        <v>15960.27027027027</v>
      </c>
      <c r="U72" s="96"/>
      <c r="V72" s="97" t="s">
        <v>28</v>
      </c>
      <c r="W72" s="98">
        <v>3.7</v>
      </c>
      <c r="X72" s="99">
        <v>191569</v>
      </c>
      <c r="Y72" s="99">
        <v>14160</v>
      </c>
      <c r="Z72" s="99">
        <v>5822</v>
      </c>
      <c r="AA72" s="99">
        <v>8193</v>
      </c>
      <c r="AB72" s="99">
        <v>4785</v>
      </c>
      <c r="AC72" s="99">
        <v>4793</v>
      </c>
      <c r="AD72" s="99">
        <v>14654</v>
      </c>
      <c r="AE72" s="99">
        <v>4848</v>
      </c>
      <c r="AF72" s="99">
        <v>16975</v>
      </c>
      <c r="AG72" s="99">
        <v>9828</v>
      </c>
      <c r="AH72" s="99">
        <v>14953</v>
      </c>
      <c r="AI72" s="99">
        <v>12091</v>
      </c>
      <c r="AJ72" s="99">
        <v>6941</v>
      </c>
      <c r="AK72" s="99">
        <v>12180</v>
      </c>
      <c r="AL72" s="99">
        <v>2293</v>
      </c>
      <c r="AM72" s="100"/>
      <c r="AN72" s="115"/>
      <c r="AO72" s="115"/>
      <c r="AP72" s="115"/>
      <c r="AQ72" s="115"/>
    </row>
    <row r="73" spans="1:43" s="95" customFormat="1" ht="12" customHeight="1">
      <c r="A73" s="166"/>
      <c r="B73" s="92" t="s">
        <v>55</v>
      </c>
      <c r="C73" s="109">
        <f t="shared" si="67"/>
        <v>53135.95505617977</v>
      </c>
      <c r="D73" s="103">
        <f t="shared" si="37"/>
        <v>4238.76404494382</v>
      </c>
      <c r="E73" s="109">
        <f t="shared" si="38"/>
        <v>3073.876404494382</v>
      </c>
      <c r="F73" s="103">
        <f t="shared" si="39"/>
        <v>1208.1460674157304</v>
      </c>
      <c r="G73" s="109">
        <f t="shared" si="40"/>
        <v>5191.573033707865</v>
      </c>
      <c r="H73" s="103">
        <f t="shared" si="41"/>
        <v>3878.370786516854</v>
      </c>
      <c r="I73" s="108">
        <f t="shared" si="42"/>
        <v>3338.76404494382</v>
      </c>
      <c r="J73" s="102"/>
      <c r="K73" s="103">
        <f t="shared" si="43"/>
        <v>1847.752808988764</v>
      </c>
      <c r="L73" s="103">
        <f t="shared" si="44"/>
        <v>2787.078651685393</v>
      </c>
      <c r="M73" s="103">
        <f t="shared" si="45"/>
        <v>1382.8651685393259</v>
      </c>
      <c r="N73" s="103">
        <f t="shared" si="46"/>
        <v>2313.7640449438204</v>
      </c>
      <c r="O73" s="103">
        <f t="shared" si="47"/>
        <v>614.0449438202247</v>
      </c>
      <c r="P73" s="103">
        <f t="shared" si="48"/>
        <v>1552.808988764045</v>
      </c>
      <c r="Q73" s="103">
        <f t="shared" si="49"/>
        <v>1348.0337078651685</v>
      </c>
      <c r="R73" s="103">
        <f t="shared" si="50"/>
        <v>3868.820224719101</v>
      </c>
      <c r="S73" s="103">
        <f t="shared" si="68"/>
        <v>16491.29213483146</v>
      </c>
      <c r="T73" s="101"/>
      <c r="U73" s="96"/>
      <c r="V73" s="97" t="s">
        <v>52</v>
      </c>
      <c r="W73" s="98">
        <v>3.56</v>
      </c>
      <c r="X73" s="99">
        <v>189164</v>
      </c>
      <c r="Y73" s="99">
        <v>15090</v>
      </c>
      <c r="Z73" s="99">
        <v>5528</v>
      </c>
      <c r="AA73" s="99">
        <v>8237</v>
      </c>
      <c r="AB73" s="99">
        <v>4923</v>
      </c>
      <c r="AC73" s="99">
        <v>4799</v>
      </c>
      <c r="AD73" s="99">
        <v>13773</v>
      </c>
      <c r="AE73" s="99">
        <v>4301</v>
      </c>
      <c r="AF73" s="99">
        <v>18482</v>
      </c>
      <c r="AG73" s="99">
        <v>9922</v>
      </c>
      <c r="AH73" s="99">
        <v>13807</v>
      </c>
      <c r="AI73" s="99">
        <v>10943</v>
      </c>
      <c r="AJ73" s="99">
        <v>6578</v>
      </c>
      <c r="AK73" s="99">
        <v>11886</v>
      </c>
      <c r="AL73" s="99">
        <v>2186</v>
      </c>
      <c r="AM73" s="100"/>
      <c r="AN73" s="100"/>
      <c r="AO73" s="100"/>
      <c r="AP73" s="100"/>
      <c r="AQ73" s="115"/>
    </row>
    <row r="74" spans="1:43" s="95" customFormat="1" ht="13.5" customHeight="1" hidden="1">
      <c r="A74" s="166"/>
      <c r="B74" s="92" t="s">
        <v>53</v>
      </c>
      <c r="C74" s="109">
        <f t="shared" si="67"/>
        <v>59212.1387283237</v>
      </c>
      <c r="D74" s="103">
        <f t="shared" si="37"/>
        <v>4674.85549132948</v>
      </c>
      <c r="E74" s="109">
        <f t="shared" si="38"/>
        <v>3234.1040462427745</v>
      </c>
      <c r="F74" s="103">
        <f t="shared" si="39"/>
        <v>1442.7745664739884</v>
      </c>
      <c r="G74" s="109">
        <f t="shared" si="40"/>
        <v>6184.1040462427745</v>
      </c>
      <c r="H74" s="103">
        <f t="shared" si="41"/>
        <v>4203.179190751445</v>
      </c>
      <c r="I74" s="108">
        <f t="shared" si="42"/>
        <v>4171.387283236994</v>
      </c>
      <c r="J74" s="102"/>
      <c r="K74" s="103">
        <f t="shared" si="43"/>
        <v>2218.4971098265896</v>
      </c>
      <c r="L74" s="103">
        <f t="shared" si="44"/>
        <v>2772.8323699421967</v>
      </c>
      <c r="M74" s="103">
        <f t="shared" si="45"/>
        <v>1626.300578034682</v>
      </c>
      <c r="N74" s="103">
        <f t="shared" si="46"/>
        <v>2925.7225433526014</v>
      </c>
      <c r="O74" s="103">
        <f t="shared" si="47"/>
        <v>625.4335260115607</v>
      </c>
      <c r="P74" s="103">
        <f t="shared" si="48"/>
        <v>1673.9884393063585</v>
      </c>
      <c r="Q74" s="103">
        <f t="shared" si="49"/>
        <v>1317.3410404624278</v>
      </c>
      <c r="R74" s="103">
        <f t="shared" si="50"/>
        <v>4151.7341040462425</v>
      </c>
      <c r="S74" s="103">
        <f t="shared" si="68"/>
        <v>17989.884393063585</v>
      </c>
      <c r="T74" s="101"/>
      <c r="U74" s="96"/>
      <c r="V74" s="97" t="s">
        <v>53</v>
      </c>
      <c r="W74" s="98">
        <v>3.46</v>
      </c>
      <c r="X74" s="99">
        <v>204874</v>
      </c>
      <c r="Y74" s="99">
        <v>16175</v>
      </c>
      <c r="Z74" s="99">
        <v>5792</v>
      </c>
      <c r="AA74" s="99">
        <v>10123</v>
      </c>
      <c r="AB74" s="99">
        <v>5627</v>
      </c>
      <c r="AC74" s="99">
        <v>4558</v>
      </c>
      <c r="AD74" s="99">
        <v>14365</v>
      </c>
      <c r="AE74" s="99">
        <v>4992</v>
      </c>
      <c r="AF74" s="99">
        <v>21397</v>
      </c>
      <c r="AG74" s="99">
        <v>9594</v>
      </c>
      <c r="AH74" s="99">
        <v>14543</v>
      </c>
      <c r="AI74" s="99">
        <v>11190</v>
      </c>
      <c r="AJ74" s="99">
        <v>7676</v>
      </c>
      <c r="AK74" s="99">
        <v>14433</v>
      </c>
      <c r="AL74" s="99">
        <v>2164</v>
      </c>
      <c r="AM74" s="100"/>
      <c r="AN74" s="100"/>
      <c r="AO74" s="100"/>
      <c r="AP74" s="100"/>
      <c r="AQ74" s="115"/>
    </row>
    <row r="75" spans="1:43" s="95" customFormat="1" ht="13.5" customHeight="1" hidden="1">
      <c r="A75" s="166"/>
      <c r="B75" s="92" t="s">
        <v>51</v>
      </c>
      <c r="C75" s="109">
        <f t="shared" si="67"/>
        <v>57438.260869565216</v>
      </c>
      <c r="D75" s="103">
        <f t="shared" si="37"/>
        <v>4252.753623188406</v>
      </c>
      <c r="E75" s="109">
        <f t="shared" si="38"/>
        <v>3364.927536231884</v>
      </c>
      <c r="F75" s="103">
        <f t="shared" si="39"/>
        <v>1337.1014492753623</v>
      </c>
      <c r="G75" s="109">
        <f t="shared" si="40"/>
        <v>5067.826086956521</v>
      </c>
      <c r="H75" s="103">
        <f t="shared" si="41"/>
        <v>4172.753623188406</v>
      </c>
      <c r="I75" s="108">
        <f t="shared" si="42"/>
        <v>3617.101449275362</v>
      </c>
      <c r="J75" s="102"/>
      <c r="K75" s="103">
        <f t="shared" si="43"/>
        <v>2230.144927536232</v>
      </c>
      <c r="L75" s="103">
        <f t="shared" si="44"/>
        <v>2877.101449275362</v>
      </c>
      <c r="M75" s="103">
        <f t="shared" si="45"/>
        <v>1651.3043478260868</v>
      </c>
      <c r="N75" s="103">
        <f t="shared" si="46"/>
        <v>2561.159420289855</v>
      </c>
      <c r="O75" s="103">
        <f t="shared" si="47"/>
        <v>682.3188405797101</v>
      </c>
      <c r="P75" s="103">
        <f t="shared" si="48"/>
        <v>1736.231884057971</v>
      </c>
      <c r="Q75" s="103">
        <f t="shared" si="49"/>
        <v>1473.3333333333333</v>
      </c>
      <c r="R75" s="103">
        <f t="shared" si="50"/>
        <v>4011.014492753623</v>
      </c>
      <c r="S75" s="103">
        <f t="shared" si="68"/>
        <v>18403.1884057971</v>
      </c>
      <c r="T75" s="101"/>
      <c r="U75" s="96"/>
      <c r="V75" s="97" t="s">
        <v>51</v>
      </c>
      <c r="W75" s="98">
        <v>3.45</v>
      </c>
      <c r="X75" s="99">
        <v>198162</v>
      </c>
      <c r="Y75" s="99">
        <v>14672</v>
      </c>
      <c r="Z75" s="99">
        <v>5990</v>
      </c>
      <c r="AA75" s="99">
        <v>8836</v>
      </c>
      <c r="AB75" s="99">
        <v>5697</v>
      </c>
      <c r="AC75" s="99">
        <v>5083</v>
      </c>
      <c r="AD75" s="99">
        <v>13838</v>
      </c>
      <c r="AE75" s="99">
        <v>4613</v>
      </c>
      <c r="AF75" s="99">
        <v>17484</v>
      </c>
      <c r="AG75" s="99">
        <v>9926</v>
      </c>
      <c r="AH75" s="99">
        <v>14396</v>
      </c>
      <c r="AI75" s="99">
        <v>11609</v>
      </c>
      <c r="AJ75" s="99">
        <v>7694</v>
      </c>
      <c r="AK75" s="99">
        <v>12479</v>
      </c>
      <c r="AL75" s="99">
        <v>2354</v>
      </c>
      <c r="AM75" s="100"/>
      <c r="AN75" s="100"/>
      <c r="AO75" s="100"/>
      <c r="AP75" s="100"/>
      <c r="AQ75" s="115"/>
    </row>
    <row r="76" spans="1:43" s="95" customFormat="1" ht="13.5" customHeight="1" hidden="1">
      <c r="A76" s="166"/>
      <c r="B76" s="92" t="s">
        <v>91</v>
      </c>
      <c r="C76" s="109">
        <f t="shared" si="67"/>
        <v>55686.90476190476</v>
      </c>
      <c r="D76" s="103">
        <f t="shared" si="37"/>
        <v>4461.309523809524</v>
      </c>
      <c r="E76" s="109">
        <f t="shared" si="38"/>
        <v>3099.702380952381</v>
      </c>
      <c r="F76" s="103">
        <f t="shared" si="39"/>
        <v>1442.5595238095239</v>
      </c>
      <c r="G76" s="109">
        <f t="shared" si="40"/>
        <v>4816.964285714286</v>
      </c>
      <c r="H76" s="103">
        <f t="shared" si="41"/>
        <v>4133.630952380952</v>
      </c>
      <c r="I76" s="108">
        <f t="shared" si="42"/>
        <v>3981.5476190476193</v>
      </c>
      <c r="J76" s="102"/>
      <c r="K76" s="103">
        <f t="shared" si="43"/>
        <v>1966.6666666666667</v>
      </c>
      <c r="L76" s="103">
        <f t="shared" si="44"/>
        <v>2689.5833333333335</v>
      </c>
      <c r="M76" s="103">
        <f t="shared" si="45"/>
        <v>1583.3333333333335</v>
      </c>
      <c r="N76" s="103">
        <f t="shared" si="46"/>
        <v>2176.785714285714</v>
      </c>
      <c r="O76" s="103">
        <f t="shared" si="47"/>
        <v>673.2142857142858</v>
      </c>
      <c r="P76" s="103">
        <f t="shared" si="48"/>
        <v>1530.952380952381</v>
      </c>
      <c r="Q76" s="103">
        <f t="shared" si="49"/>
        <v>1281.845238095238</v>
      </c>
      <c r="R76" s="103">
        <f t="shared" si="50"/>
        <v>3691.3690476190477</v>
      </c>
      <c r="S76" s="103">
        <f t="shared" si="68"/>
        <v>18157.440476190477</v>
      </c>
      <c r="T76" s="101"/>
      <c r="U76" s="96"/>
      <c r="V76" s="97" t="s">
        <v>54</v>
      </c>
      <c r="W76" s="98">
        <v>3.36</v>
      </c>
      <c r="X76" s="99">
        <v>187108</v>
      </c>
      <c r="Y76" s="99">
        <v>14990</v>
      </c>
      <c r="Z76" s="99">
        <v>5144</v>
      </c>
      <c r="AA76" s="99">
        <v>7314</v>
      </c>
      <c r="AB76" s="99">
        <v>5320</v>
      </c>
      <c r="AC76" s="99">
        <v>4307</v>
      </c>
      <c r="AD76" s="99">
        <v>12403</v>
      </c>
      <c r="AE76" s="99">
        <v>4847</v>
      </c>
      <c r="AF76" s="99">
        <v>16185</v>
      </c>
      <c r="AG76" s="99">
        <v>9037</v>
      </c>
      <c r="AH76" s="99">
        <v>13889</v>
      </c>
      <c r="AI76" s="99">
        <v>10415</v>
      </c>
      <c r="AJ76" s="99">
        <v>6608</v>
      </c>
      <c r="AK76" s="99">
        <v>13378</v>
      </c>
      <c r="AL76" s="99">
        <v>2262</v>
      </c>
      <c r="AM76" s="100"/>
      <c r="AN76" s="100"/>
      <c r="AO76" s="100"/>
      <c r="AP76" s="100"/>
      <c r="AQ76" s="115"/>
    </row>
    <row r="77" spans="1:43" s="95" customFormat="1" ht="12" customHeight="1" hidden="1">
      <c r="A77" s="166"/>
      <c r="B77" s="92" t="s">
        <v>92</v>
      </c>
      <c r="C77" s="109">
        <f t="shared" si="67"/>
        <v>55578.38616714697</v>
      </c>
      <c r="D77" s="103">
        <f t="shared" si="37"/>
        <v>4451.585014409222</v>
      </c>
      <c r="E77" s="109">
        <f t="shared" si="38"/>
        <v>3078.386167146974</v>
      </c>
      <c r="F77" s="103">
        <f t="shared" si="39"/>
        <v>1056.1959654178675</v>
      </c>
      <c r="G77" s="109">
        <f t="shared" si="40"/>
        <v>5270.893371757925</v>
      </c>
      <c r="H77" s="103">
        <f t="shared" si="41"/>
        <v>4243.515850144092</v>
      </c>
      <c r="I77" s="108">
        <f t="shared" si="42"/>
        <v>3679.2507204610947</v>
      </c>
      <c r="J77" s="102"/>
      <c r="K77" s="103">
        <f t="shared" si="43"/>
        <v>1993.9481268011527</v>
      </c>
      <c r="L77" s="103">
        <f t="shared" si="44"/>
        <v>2557.348703170029</v>
      </c>
      <c r="M77" s="103">
        <f t="shared" si="45"/>
        <v>1567.4351585014408</v>
      </c>
      <c r="N77" s="103">
        <f t="shared" si="46"/>
        <v>2477.521613832853</v>
      </c>
      <c r="O77" s="103">
        <f t="shared" si="47"/>
        <v>689.3371757925072</v>
      </c>
      <c r="P77" s="103">
        <f t="shared" si="48"/>
        <v>1562.8242074927953</v>
      </c>
      <c r="Q77" s="103">
        <f t="shared" si="49"/>
        <v>1452.7377521613832</v>
      </c>
      <c r="R77" s="103">
        <f t="shared" si="50"/>
        <v>3977.2334293948124</v>
      </c>
      <c r="S77" s="103">
        <f t="shared" si="68"/>
        <v>17520.172910662823</v>
      </c>
      <c r="U77" s="96"/>
      <c r="V77" s="97" t="s">
        <v>104</v>
      </c>
      <c r="W77" s="98">
        <v>3.47</v>
      </c>
      <c r="X77" s="99">
        <v>192857</v>
      </c>
      <c r="Y77" s="99">
        <v>15447</v>
      </c>
      <c r="Z77" s="99">
        <v>5423</v>
      </c>
      <c r="AA77" s="99">
        <v>8597</v>
      </c>
      <c r="AB77" s="99">
        <v>5439</v>
      </c>
      <c r="AC77" s="99">
        <v>5041</v>
      </c>
      <c r="AD77" s="99">
        <v>13801</v>
      </c>
      <c r="AE77" s="99">
        <v>3665</v>
      </c>
      <c r="AF77" s="99">
        <v>18290</v>
      </c>
      <c r="AG77" s="99">
        <v>8874</v>
      </c>
      <c r="AH77" s="99">
        <v>14725</v>
      </c>
      <c r="AI77" s="99">
        <v>10682</v>
      </c>
      <c r="AJ77" s="99">
        <v>6919</v>
      </c>
      <c r="AK77" s="99">
        <v>12767</v>
      </c>
      <c r="AL77" s="99">
        <v>2392</v>
      </c>
      <c r="AM77" s="100"/>
      <c r="AN77" s="115"/>
      <c r="AO77" s="115"/>
      <c r="AP77" s="115"/>
      <c r="AQ77" s="115"/>
    </row>
    <row r="78" spans="1:43" s="95" customFormat="1" ht="12" customHeight="1">
      <c r="A78" s="166"/>
      <c r="B78" s="92" t="s">
        <v>57</v>
      </c>
      <c r="C78" s="109">
        <f t="shared" si="67"/>
        <v>58428.35820895522</v>
      </c>
      <c r="D78" s="103">
        <f t="shared" si="37"/>
        <v>4599.4029850746265</v>
      </c>
      <c r="E78" s="109">
        <f t="shared" si="38"/>
        <v>2943.582089552239</v>
      </c>
      <c r="F78" s="103">
        <f t="shared" si="39"/>
        <v>1282.686567164179</v>
      </c>
      <c r="G78" s="109">
        <f t="shared" si="40"/>
        <v>5478.507462686567</v>
      </c>
      <c r="H78" s="103">
        <f t="shared" si="41"/>
        <v>4767.76119402985</v>
      </c>
      <c r="I78" s="108">
        <f t="shared" si="42"/>
        <v>4005.373134328358</v>
      </c>
      <c r="J78" s="102"/>
      <c r="K78" s="103">
        <f t="shared" si="43"/>
        <v>1940</v>
      </c>
      <c r="L78" s="103">
        <f t="shared" si="44"/>
        <v>2676.7164179104475</v>
      </c>
      <c r="M78" s="103">
        <f t="shared" si="45"/>
        <v>1682.3880597014925</v>
      </c>
      <c r="N78" s="103">
        <f t="shared" si="46"/>
        <v>2507.462686567164</v>
      </c>
      <c r="O78" s="103">
        <f t="shared" si="47"/>
        <v>741.1940298507462</v>
      </c>
      <c r="P78" s="103">
        <f t="shared" si="48"/>
        <v>1617.3134328358208</v>
      </c>
      <c r="Q78" s="103">
        <f t="shared" si="49"/>
        <v>1389.8507462686566</v>
      </c>
      <c r="R78" s="103">
        <f t="shared" si="50"/>
        <v>4157.014925373134</v>
      </c>
      <c r="S78" s="103">
        <f t="shared" si="68"/>
        <v>18639.10447761194</v>
      </c>
      <c r="U78" s="96"/>
      <c r="V78" s="97" t="s">
        <v>105</v>
      </c>
      <c r="W78" s="98">
        <v>3.35</v>
      </c>
      <c r="X78" s="99">
        <v>195735</v>
      </c>
      <c r="Y78" s="99">
        <v>15408</v>
      </c>
      <c r="Z78" s="99">
        <v>5418</v>
      </c>
      <c r="AA78" s="99">
        <v>8400</v>
      </c>
      <c r="AB78" s="99">
        <v>5636</v>
      </c>
      <c r="AC78" s="99">
        <v>4656</v>
      </c>
      <c r="AD78" s="99">
        <v>13926</v>
      </c>
      <c r="AE78" s="99">
        <v>4297</v>
      </c>
      <c r="AF78" s="99">
        <v>18353</v>
      </c>
      <c r="AG78" s="99">
        <v>8967</v>
      </c>
      <c r="AH78" s="99">
        <v>15972</v>
      </c>
      <c r="AI78" s="99">
        <v>9861</v>
      </c>
      <c r="AJ78" s="99">
        <v>6499</v>
      </c>
      <c r="AK78" s="99">
        <v>13418</v>
      </c>
      <c r="AL78" s="99">
        <v>2483</v>
      </c>
      <c r="AM78" s="100"/>
      <c r="AN78" s="115"/>
      <c r="AO78" s="115"/>
      <c r="AP78" s="115"/>
      <c r="AQ78" s="115"/>
    </row>
    <row r="79" spans="1:43" s="95" customFormat="1" ht="12" customHeight="1" hidden="1">
      <c r="A79" s="166"/>
      <c r="B79" s="92" t="s">
        <v>60</v>
      </c>
      <c r="C79" s="109">
        <f t="shared" si="67"/>
        <v>59420.06269592477</v>
      </c>
      <c r="D79" s="103">
        <f t="shared" si="37"/>
        <v>4596.238244514107</v>
      </c>
      <c r="E79" s="109">
        <f t="shared" si="38"/>
        <v>3076.175548589342</v>
      </c>
      <c r="F79" s="103">
        <f t="shared" si="39"/>
        <v>1477.1159874608152</v>
      </c>
      <c r="G79" s="109">
        <f t="shared" si="40"/>
        <v>5251.41065830721</v>
      </c>
      <c r="H79" s="103">
        <f t="shared" si="41"/>
        <v>4563.322884012539</v>
      </c>
      <c r="I79" s="108">
        <f t="shared" si="42"/>
        <v>4092.7899686520377</v>
      </c>
      <c r="J79" s="102"/>
      <c r="K79" s="103">
        <f t="shared" si="43"/>
        <v>2106.269592476489</v>
      </c>
      <c r="L79" s="103">
        <f t="shared" si="44"/>
        <v>2768.652037617555</v>
      </c>
      <c r="M79" s="103">
        <f t="shared" si="45"/>
        <v>1803.7617554858934</v>
      </c>
      <c r="N79" s="103">
        <f t="shared" si="46"/>
        <v>2248.58934169279</v>
      </c>
      <c r="O79" s="103">
        <f t="shared" si="47"/>
        <v>726.0188087774295</v>
      </c>
      <c r="P79" s="103">
        <f t="shared" si="48"/>
        <v>1640.4388714733543</v>
      </c>
      <c r="Q79" s="103">
        <f t="shared" si="49"/>
        <v>1408.7774294670846</v>
      </c>
      <c r="R79" s="103">
        <f t="shared" si="50"/>
        <v>4408.150470219436</v>
      </c>
      <c r="S79" s="103">
        <f t="shared" si="68"/>
        <v>19252.351097178685</v>
      </c>
      <c r="U79" s="96"/>
      <c r="V79" s="97" t="s">
        <v>106</v>
      </c>
      <c r="W79" s="98">
        <v>3.19</v>
      </c>
      <c r="X79" s="99">
        <v>189550</v>
      </c>
      <c r="Y79" s="99">
        <v>14662</v>
      </c>
      <c r="Z79" s="99">
        <v>5233</v>
      </c>
      <c r="AA79" s="99">
        <v>7173</v>
      </c>
      <c r="AB79" s="99">
        <v>5754</v>
      </c>
      <c r="AC79" s="99">
        <v>4494</v>
      </c>
      <c r="AD79" s="99">
        <v>14062</v>
      </c>
      <c r="AE79" s="99">
        <v>4712</v>
      </c>
      <c r="AF79" s="99">
        <v>16752</v>
      </c>
      <c r="AG79" s="99">
        <v>8832</v>
      </c>
      <c r="AH79" s="99">
        <v>14557</v>
      </c>
      <c r="AI79" s="99">
        <v>9813</v>
      </c>
      <c r="AJ79" s="99">
        <v>6719</v>
      </c>
      <c r="AK79" s="99">
        <v>13056</v>
      </c>
      <c r="AL79" s="99">
        <v>2316</v>
      </c>
      <c r="AM79" s="100"/>
      <c r="AN79" s="115"/>
      <c r="AO79" s="115"/>
      <c r="AP79" s="115"/>
      <c r="AQ79" s="115"/>
    </row>
    <row r="80" spans="1:43" s="95" customFormat="1" ht="12" customHeight="1" hidden="1">
      <c r="A80" s="166"/>
      <c r="B80" s="92" t="s">
        <v>65</v>
      </c>
      <c r="C80" s="108">
        <f t="shared" si="67"/>
        <v>55598.46153846154</v>
      </c>
      <c r="D80" s="109">
        <f t="shared" si="37"/>
        <v>4548.615384615385</v>
      </c>
      <c r="E80" s="103">
        <f t="shared" si="38"/>
        <v>3048.3076923076924</v>
      </c>
      <c r="F80" s="109">
        <f t="shared" si="39"/>
        <v>1096.6153846153845</v>
      </c>
      <c r="G80" s="103">
        <f t="shared" si="40"/>
        <v>4102.461538461538</v>
      </c>
      <c r="H80" s="109">
        <f t="shared" si="41"/>
        <v>4870.461538461538</v>
      </c>
      <c r="I80" s="103">
        <f t="shared" si="42"/>
        <v>3988</v>
      </c>
      <c r="J80" s="102"/>
      <c r="K80" s="103">
        <f t="shared" si="43"/>
        <v>1867.3846153846155</v>
      </c>
      <c r="L80" s="103">
        <f t="shared" si="44"/>
        <v>2556</v>
      </c>
      <c r="M80" s="103">
        <f t="shared" si="45"/>
        <v>1429.2307692307693</v>
      </c>
      <c r="N80" s="103">
        <f t="shared" si="46"/>
        <v>2185.5384615384614</v>
      </c>
      <c r="O80" s="103">
        <f t="shared" si="47"/>
        <v>792</v>
      </c>
      <c r="P80" s="103">
        <f t="shared" si="48"/>
        <v>1504.923076923077</v>
      </c>
      <c r="Q80" s="103">
        <f t="shared" si="49"/>
        <v>1594.4615384615386</v>
      </c>
      <c r="R80" s="103">
        <f t="shared" si="50"/>
        <v>3663.076923076923</v>
      </c>
      <c r="S80" s="103">
        <f t="shared" si="68"/>
        <v>18351.384615384617</v>
      </c>
      <c r="U80" s="96"/>
      <c r="V80" s="97" t="s">
        <v>107</v>
      </c>
      <c r="W80" s="98">
        <v>3.25</v>
      </c>
      <c r="X80" s="99">
        <v>180695</v>
      </c>
      <c r="Y80" s="99">
        <v>14783</v>
      </c>
      <c r="Z80" s="99">
        <v>4891</v>
      </c>
      <c r="AA80" s="99">
        <v>7103</v>
      </c>
      <c r="AB80" s="99">
        <v>4645</v>
      </c>
      <c r="AC80" s="99">
        <v>5182</v>
      </c>
      <c r="AD80" s="99">
        <v>11905</v>
      </c>
      <c r="AE80" s="99">
        <v>3564</v>
      </c>
      <c r="AF80" s="99">
        <v>13333</v>
      </c>
      <c r="AG80" s="99">
        <v>8307</v>
      </c>
      <c r="AH80" s="99">
        <v>15829</v>
      </c>
      <c r="AI80" s="99">
        <v>9907</v>
      </c>
      <c r="AJ80" s="99">
        <v>6069</v>
      </c>
      <c r="AK80" s="99">
        <v>12961</v>
      </c>
      <c r="AL80" s="99">
        <v>2574</v>
      </c>
      <c r="AM80" s="100"/>
      <c r="AN80" s="115"/>
      <c r="AO80" s="115"/>
      <c r="AP80" s="115"/>
      <c r="AQ80" s="115"/>
    </row>
    <row r="81" spans="1:43" s="95" customFormat="1" ht="12" customHeight="1">
      <c r="A81" s="166"/>
      <c r="B81" s="92" t="s">
        <v>94</v>
      </c>
      <c r="C81" s="108">
        <f aca="true" t="shared" si="69" ref="C81:C87">X81/W81</f>
        <v>51286.58536585366</v>
      </c>
      <c r="D81" s="109">
        <f aca="true" t="shared" si="70" ref="D81:D87">Y81/W81</f>
        <v>4462.804878048781</v>
      </c>
      <c r="E81" s="103">
        <f aca="true" t="shared" si="71" ref="E81:E87">AI81/W81</f>
        <v>2614.6341463414637</v>
      </c>
      <c r="F81" s="109">
        <f aca="true" t="shared" si="72" ref="F81:F87">AE81/W81</f>
        <v>997.5609756097562</v>
      </c>
      <c r="G81" s="103">
        <f aca="true" t="shared" si="73" ref="G81:G87">AF81/W81</f>
        <v>4533.231707317073</v>
      </c>
      <c r="H81" s="109">
        <f aca="true" t="shared" si="74" ref="H81:H87">AH81/W81</f>
        <v>4174.085365853659</v>
      </c>
      <c r="I81" s="103">
        <f aca="true" t="shared" si="75" ref="I81:I87">AK81/W81</f>
        <v>3459.451219512195</v>
      </c>
      <c r="J81" s="104"/>
      <c r="K81" s="103">
        <f aca="true" t="shared" si="76" ref="K81:K87">AJ81/W81</f>
        <v>1485.9756097560976</v>
      </c>
      <c r="L81" s="103">
        <f aca="true" t="shared" si="77" ref="L81:L87">AG81/W81</f>
        <v>2575.9146341463415</v>
      </c>
      <c r="M81" s="103">
        <f aca="true" t="shared" si="78" ref="M81:M87">AB81/W81</f>
        <v>1319.5121951219512</v>
      </c>
      <c r="N81" s="103">
        <f aca="true" t="shared" si="79" ref="N81:N87">AA81/W81</f>
        <v>2198.4756097560976</v>
      </c>
      <c r="O81" s="103">
        <f aca="true" t="shared" si="80" ref="O81:O87">AL81/W81</f>
        <v>666.7682926829268</v>
      </c>
      <c r="P81" s="103">
        <f aca="true" t="shared" si="81" ref="P81:P87">Z81/W81</f>
        <v>1385.9756097560976</v>
      </c>
      <c r="Q81" s="103">
        <f aca="true" t="shared" si="82" ref="Q81:Q87">AC81/W81</f>
        <v>1457.3170731707319</v>
      </c>
      <c r="R81" s="103">
        <f aca="true" t="shared" si="83" ref="R81:R87">AD81/W81</f>
        <v>3354.878048780488</v>
      </c>
      <c r="S81" s="107">
        <f aca="true" t="shared" si="84" ref="S81:S87">(X81-SUM(Y81:AL81))/W81</f>
        <v>16600</v>
      </c>
      <c r="T81" s="101"/>
      <c r="U81" s="96"/>
      <c r="V81" s="97" t="s">
        <v>108</v>
      </c>
      <c r="W81" s="98">
        <v>3.28</v>
      </c>
      <c r="X81" s="99">
        <v>168220</v>
      </c>
      <c r="Y81" s="99">
        <v>14638</v>
      </c>
      <c r="Z81" s="99">
        <v>4546</v>
      </c>
      <c r="AA81" s="99">
        <v>7211</v>
      </c>
      <c r="AB81" s="99">
        <v>4328</v>
      </c>
      <c r="AC81" s="99">
        <v>4780</v>
      </c>
      <c r="AD81" s="99">
        <v>11004</v>
      </c>
      <c r="AE81" s="99">
        <v>3272</v>
      </c>
      <c r="AF81" s="99">
        <v>14869</v>
      </c>
      <c r="AG81" s="99">
        <v>8449</v>
      </c>
      <c r="AH81" s="99">
        <v>13691</v>
      </c>
      <c r="AI81" s="99">
        <v>8576</v>
      </c>
      <c r="AJ81" s="99">
        <v>4874</v>
      </c>
      <c r="AK81" s="99">
        <v>11347</v>
      </c>
      <c r="AL81" s="99">
        <v>2187</v>
      </c>
      <c r="AM81" s="100"/>
      <c r="AN81" s="115"/>
      <c r="AO81" s="115"/>
      <c r="AP81" s="115"/>
      <c r="AQ81" s="115"/>
    </row>
    <row r="82" spans="1:43" s="95" customFormat="1" ht="12" customHeight="1">
      <c r="A82" s="166"/>
      <c r="B82" s="92" t="s">
        <v>118</v>
      </c>
      <c r="C82" s="108">
        <f t="shared" si="69"/>
        <v>53508.708708708706</v>
      </c>
      <c r="D82" s="109">
        <f t="shared" si="70"/>
        <v>4032.132132132132</v>
      </c>
      <c r="E82" s="103">
        <f t="shared" si="71"/>
        <v>2771.771771771772</v>
      </c>
      <c r="F82" s="109">
        <f t="shared" si="72"/>
        <v>1092.4924924924924</v>
      </c>
      <c r="G82" s="103">
        <f t="shared" si="73"/>
        <v>4309.309309309309</v>
      </c>
      <c r="H82" s="109">
        <f t="shared" si="74"/>
        <v>5088.888888888889</v>
      </c>
      <c r="I82" s="103">
        <f t="shared" si="75"/>
        <v>3963.6636636636636</v>
      </c>
      <c r="J82" s="102"/>
      <c r="K82" s="103">
        <f t="shared" si="76"/>
        <v>1703.003003003003</v>
      </c>
      <c r="L82" s="103">
        <f t="shared" si="77"/>
        <v>2749.5495495495493</v>
      </c>
      <c r="M82" s="103">
        <f t="shared" si="78"/>
        <v>1543.5435435435436</v>
      </c>
      <c r="N82" s="103">
        <f t="shared" si="79"/>
        <v>2089.4894894894896</v>
      </c>
      <c r="O82" s="103">
        <f t="shared" si="80"/>
        <v>748.6486486486486</v>
      </c>
      <c r="P82" s="103">
        <f t="shared" si="81"/>
        <v>1169.6696696696697</v>
      </c>
      <c r="Q82" s="103">
        <f t="shared" si="82"/>
        <v>1395.7957957957958</v>
      </c>
      <c r="R82" s="103">
        <f t="shared" si="83"/>
        <v>3400.6006006006005</v>
      </c>
      <c r="S82" s="103">
        <f t="shared" si="84"/>
        <v>17450.150150150148</v>
      </c>
      <c r="T82" s="101"/>
      <c r="U82" s="96"/>
      <c r="V82" s="97" t="s">
        <v>114</v>
      </c>
      <c r="W82" s="98">
        <v>3.33</v>
      </c>
      <c r="X82" s="99">
        <v>178184</v>
      </c>
      <c r="Y82" s="99">
        <v>13427</v>
      </c>
      <c r="Z82" s="99">
        <v>3895</v>
      </c>
      <c r="AA82" s="99">
        <v>6958</v>
      </c>
      <c r="AB82" s="99">
        <v>5140</v>
      </c>
      <c r="AC82" s="99">
        <v>4648</v>
      </c>
      <c r="AD82" s="99">
        <v>11324</v>
      </c>
      <c r="AE82" s="99">
        <v>3638</v>
      </c>
      <c r="AF82" s="99">
        <v>14350</v>
      </c>
      <c r="AG82" s="99">
        <v>9156</v>
      </c>
      <c r="AH82" s="99">
        <v>16946</v>
      </c>
      <c r="AI82" s="99">
        <v>9230</v>
      </c>
      <c r="AJ82" s="99">
        <v>5671</v>
      </c>
      <c r="AK82" s="99">
        <v>13199</v>
      </c>
      <c r="AL82" s="99">
        <v>2493</v>
      </c>
      <c r="AM82" s="100"/>
      <c r="AN82" s="115"/>
      <c r="AO82" s="115"/>
      <c r="AP82" s="115"/>
      <c r="AQ82" s="115"/>
    </row>
    <row r="83" spans="1:43" s="101" customFormat="1" ht="12" customHeight="1">
      <c r="A83" s="110"/>
      <c r="B83" s="92" t="s">
        <v>119</v>
      </c>
      <c r="C83" s="103">
        <f t="shared" si="69"/>
        <v>56816.224188790555</v>
      </c>
      <c r="D83" s="103">
        <f t="shared" si="70"/>
        <v>4309.144542772861</v>
      </c>
      <c r="E83" s="103">
        <f t="shared" si="71"/>
        <v>2648.967551622419</v>
      </c>
      <c r="F83" s="103">
        <f t="shared" si="72"/>
        <v>1043.6578171091446</v>
      </c>
      <c r="G83" s="103">
        <f t="shared" si="73"/>
        <v>5009.4395280235985</v>
      </c>
      <c r="H83" s="103">
        <f t="shared" si="74"/>
        <v>4864.601769911505</v>
      </c>
      <c r="I83" s="103">
        <f t="shared" si="75"/>
        <v>3693.8053097345132</v>
      </c>
      <c r="J83" s="102"/>
      <c r="K83" s="103">
        <f t="shared" si="76"/>
        <v>1693.5103244837758</v>
      </c>
      <c r="L83" s="103">
        <f t="shared" si="77"/>
        <v>2685.250737463127</v>
      </c>
      <c r="M83" s="103">
        <f t="shared" si="78"/>
        <v>1657.2271386430677</v>
      </c>
      <c r="N83" s="103">
        <f t="shared" si="79"/>
        <v>2672.8613569321533</v>
      </c>
      <c r="O83" s="103">
        <f t="shared" si="80"/>
        <v>735.693215339233</v>
      </c>
      <c r="P83" s="103">
        <f t="shared" si="81"/>
        <v>1357.5221238938052</v>
      </c>
      <c r="Q83" s="103">
        <f t="shared" si="82"/>
        <v>1799.410029498525</v>
      </c>
      <c r="R83" s="103">
        <f t="shared" si="83"/>
        <v>4003.8348082595867</v>
      </c>
      <c r="S83" s="103">
        <f t="shared" si="84"/>
        <v>18641.297935103245</v>
      </c>
      <c r="T83" s="95"/>
      <c r="U83" s="96"/>
      <c r="V83" s="97" t="s">
        <v>120</v>
      </c>
      <c r="W83" s="98">
        <v>3.39</v>
      </c>
      <c r="X83" s="99">
        <v>192607</v>
      </c>
      <c r="Y83" s="99">
        <v>14608</v>
      </c>
      <c r="Z83" s="99">
        <v>4602</v>
      </c>
      <c r="AA83" s="99">
        <v>9061</v>
      </c>
      <c r="AB83" s="99">
        <v>5618</v>
      </c>
      <c r="AC83" s="99">
        <v>6100</v>
      </c>
      <c r="AD83" s="99">
        <v>13573</v>
      </c>
      <c r="AE83" s="99">
        <v>3538</v>
      </c>
      <c r="AF83" s="99">
        <v>16982</v>
      </c>
      <c r="AG83" s="99">
        <v>9103</v>
      </c>
      <c r="AH83" s="99">
        <v>16491</v>
      </c>
      <c r="AI83" s="99">
        <v>8980</v>
      </c>
      <c r="AJ83" s="99">
        <v>5741</v>
      </c>
      <c r="AK83" s="99">
        <v>12522</v>
      </c>
      <c r="AL83" s="99">
        <v>2494</v>
      </c>
      <c r="AM83" s="100"/>
      <c r="AN83" s="100"/>
      <c r="AO83" s="100"/>
      <c r="AP83" s="100"/>
      <c r="AQ83" s="100"/>
    </row>
    <row r="84" spans="1:43" s="101" customFormat="1" ht="12" customHeight="1">
      <c r="A84" s="110"/>
      <c r="B84" s="92" t="s">
        <v>125</v>
      </c>
      <c r="C84" s="139">
        <f t="shared" si="69"/>
        <v>54409.67741935483</v>
      </c>
      <c r="D84" s="103">
        <f t="shared" si="70"/>
        <v>4756.891495601173</v>
      </c>
      <c r="E84" s="109">
        <f t="shared" si="71"/>
        <v>2817.5953079178885</v>
      </c>
      <c r="F84" s="103">
        <f t="shared" si="72"/>
        <v>922.2873900293255</v>
      </c>
      <c r="G84" s="109">
        <f t="shared" si="73"/>
        <v>5484.457478005865</v>
      </c>
      <c r="H84" s="103">
        <f t="shared" si="74"/>
        <v>4756.598240469208</v>
      </c>
      <c r="I84" s="108">
        <f t="shared" si="75"/>
        <v>3460.410557184751</v>
      </c>
      <c r="J84" s="102"/>
      <c r="K84" s="103">
        <f t="shared" si="76"/>
        <v>1734.8973607038122</v>
      </c>
      <c r="L84" s="103">
        <f t="shared" si="77"/>
        <v>2550.4398826979473</v>
      </c>
      <c r="M84" s="103">
        <f t="shared" si="78"/>
        <v>1695.6011730205278</v>
      </c>
      <c r="N84" s="103">
        <f t="shared" si="79"/>
        <v>2415.24926686217</v>
      </c>
      <c r="O84" s="103">
        <f t="shared" si="80"/>
        <v>681.524926686217</v>
      </c>
      <c r="P84" s="103">
        <f t="shared" si="81"/>
        <v>1596.4809384164223</v>
      </c>
      <c r="Q84" s="103">
        <f t="shared" si="82"/>
        <v>1699.4134897360702</v>
      </c>
      <c r="R84" s="103">
        <f t="shared" si="83"/>
        <v>3873.607038123167</v>
      </c>
      <c r="S84" s="103">
        <f t="shared" si="84"/>
        <v>15964.222873900293</v>
      </c>
      <c r="T84" s="95"/>
      <c r="U84" s="96"/>
      <c r="V84" s="97" t="s">
        <v>126</v>
      </c>
      <c r="W84" s="98">
        <v>3.41</v>
      </c>
      <c r="X84" s="99">
        <v>185537</v>
      </c>
      <c r="Y84" s="99">
        <v>16221</v>
      </c>
      <c r="Z84" s="99">
        <v>5444</v>
      </c>
      <c r="AA84" s="99">
        <v>8236</v>
      </c>
      <c r="AB84" s="99">
        <v>5782</v>
      </c>
      <c r="AC84" s="99">
        <v>5795</v>
      </c>
      <c r="AD84" s="99">
        <v>13209</v>
      </c>
      <c r="AE84" s="99">
        <v>3145</v>
      </c>
      <c r="AF84" s="99">
        <v>18702</v>
      </c>
      <c r="AG84" s="99">
        <v>8697</v>
      </c>
      <c r="AH84" s="99">
        <v>16220</v>
      </c>
      <c r="AI84" s="99">
        <v>9608</v>
      </c>
      <c r="AJ84" s="99">
        <v>5916</v>
      </c>
      <c r="AK84" s="99">
        <v>11800</v>
      </c>
      <c r="AL84" s="99">
        <v>2324</v>
      </c>
      <c r="AM84" s="115"/>
      <c r="AN84" s="100"/>
      <c r="AO84" s="100"/>
      <c r="AP84" s="100"/>
      <c r="AQ84" s="100"/>
    </row>
    <row r="85" spans="1:43" s="101" customFormat="1" ht="12" customHeight="1">
      <c r="A85" s="110"/>
      <c r="B85" s="92" t="s">
        <v>132</v>
      </c>
      <c r="C85" s="139">
        <f t="shared" si="69"/>
        <v>55916.42228739003</v>
      </c>
      <c r="D85" s="103">
        <f t="shared" si="70"/>
        <v>4746.627565982404</v>
      </c>
      <c r="E85" s="109">
        <f t="shared" si="71"/>
        <v>2795.014662756598</v>
      </c>
      <c r="F85" s="103">
        <f t="shared" si="72"/>
        <v>896.1876832844574</v>
      </c>
      <c r="G85" s="109">
        <f t="shared" si="73"/>
        <v>4894.134897360704</v>
      </c>
      <c r="H85" s="103">
        <f t="shared" si="74"/>
        <v>4414.369501466275</v>
      </c>
      <c r="I85" s="108">
        <f t="shared" si="75"/>
        <v>4026.3929618768325</v>
      </c>
      <c r="J85" s="102"/>
      <c r="K85" s="103">
        <f t="shared" si="76"/>
        <v>1795.307917888563</v>
      </c>
      <c r="L85" s="103">
        <f t="shared" si="77"/>
        <v>2610.263929618768</v>
      </c>
      <c r="M85" s="103">
        <f t="shared" si="78"/>
        <v>1370.0879765395894</v>
      </c>
      <c r="N85" s="103">
        <f t="shared" si="79"/>
        <v>2448.0938416422287</v>
      </c>
      <c r="O85" s="103">
        <f t="shared" si="80"/>
        <v>624.0469208211143</v>
      </c>
      <c r="P85" s="103">
        <f t="shared" si="81"/>
        <v>1287.0967741935483</v>
      </c>
      <c r="Q85" s="103">
        <f t="shared" si="82"/>
        <v>1526.6862170087975</v>
      </c>
      <c r="R85" s="103">
        <f t="shared" si="83"/>
        <v>3972.140762463343</v>
      </c>
      <c r="S85" s="103">
        <f t="shared" si="84"/>
        <v>18509.9706744868</v>
      </c>
      <c r="T85" s="95"/>
      <c r="U85" s="96"/>
      <c r="V85" s="97" t="s">
        <v>131</v>
      </c>
      <c r="W85" s="98">
        <v>3.41</v>
      </c>
      <c r="X85" s="99">
        <v>190675</v>
      </c>
      <c r="Y85" s="99">
        <v>16186</v>
      </c>
      <c r="Z85" s="99">
        <v>4389</v>
      </c>
      <c r="AA85" s="99">
        <v>8348</v>
      </c>
      <c r="AB85" s="99">
        <v>4672</v>
      </c>
      <c r="AC85" s="99">
        <v>5206</v>
      </c>
      <c r="AD85" s="99">
        <v>13545</v>
      </c>
      <c r="AE85" s="99">
        <v>3056</v>
      </c>
      <c r="AF85" s="99">
        <v>16689</v>
      </c>
      <c r="AG85" s="99">
        <v>8901</v>
      </c>
      <c r="AH85" s="99">
        <v>15053</v>
      </c>
      <c r="AI85" s="99">
        <v>9531</v>
      </c>
      <c r="AJ85" s="99">
        <v>6122</v>
      </c>
      <c r="AK85" s="99">
        <v>13730</v>
      </c>
      <c r="AL85" s="99">
        <v>2128</v>
      </c>
      <c r="AM85" s="100"/>
      <c r="AN85" s="100"/>
      <c r="AO85" s="100"/>
      <c r="AP85" s="100"/>
      <c r="AQ85" s="100"/>
    </row>
    <row r="86" spans="1:43" s="101" customFormat="1" ht="12" customHeight="1">
      <c r="A86" s="130"/>
      <c r="B86" s="145" t="s">
        <v>135</v>
      </c>
      <c r="C86" s="139">
        <f t="shared" si="69"/>
        <v>56600.29411764706</v>
      </c>
      <c r="D86" s="139">
        <f t="shared" si="70"/>
        <v>5079.117647058823</v>
      </c>
      <c r="E86" s="139">
        <f t="shared" si="71"/>
        <v>2711.764705882353</v>
      </c>
      <c r="F86" s="139">
        <f t="shared" si="72"/>
        <v>1207.3529411764707</v>
      </c>
      <c r="G86" s="139">
        <f t="shared" si="73"/>
        <v>4630.588235294118</v>
      </c>
      <c r="H86" s="139">
        <f t="shared" si="74"/>
        <v>4871.176470588235</v>
      </c>
      <c r="I86" s="139">
        <f t="shared" si="75"/>
        <v>4090.5882352941176</v>
      </c>
      <c r="J86" s="102"/>
      <c r="K86" s="139">
        <f t="shared" si="76"/>
        <v>1716.764705882353</v>
      </c>
      <c r="L86" s="139">
        <f t="shared" si="77"/>
        <v>2749.1176470588234</v>
      </c>
      <c r="M86" s="139">
        <f t="shared" si="78"/>
        <v>1547.0588235294117</v>
      </c>
      <c r="N86" s="139">
        <f t="shared" si="79"/>
        <v>2307.3529411764707</v>
      </c>
      <c r="O86" s="139">
        <f t="shared" si="80"/>
        <v>685</v>
      </c>
      <c r="P86" s="139">
        <f t="shared" si="81"/>
        <v>1353.5294117647059</v>
      </c>
      <c r="Q86" s="139">
        <f t="shared" si="82"/>
        <v>1598.8235294117646</v>
      </c>
      <c r="R86" s="139">
        <f t="shared" si="83"/>
        <v>4181.470588235295</v>
      </c>
      <c r="S86" s="139">
        <f t="shared" si="84"/>
        <v>17870.58823529412</v>
      </c>
      <c r="T86" s="146"/>
      <c r="U86" s="96"/>
      <c r="V86" s="144" t="s">
        <v>134</v>
      </c>
      <c r="W86" s="98">
        <v>3.4</v>
      </c>
      <c r="X86" s="99">
        <v>192441</v>
      </c>
      <c r="Y86" s="99">
        <v>17269</v>
      </c>
      <c r="Z86" s="99">
        <v>4602</v>
      </c>
      <c r="AA86" s="99">
        <v>7845</v>
      </c>
      <c r="AB86" s="99">
        <v>5260</v>
      </c>
      <c r="AC86" s="99">
        <v>5436</v>
      </c>
      <c r="AD86" s="99">
        <v>14217</v>
      </c>
      <c r="AE86" s="99">
        <v>4105</v>
      </c>
      <c r="AF86" s="99">
        <v>15744</v>
      </c>
      <c r="AG86" s="99">
        <v>9347</v>
      </c>
      <c r="AH86" s="99">
        <v>16562</v>
      </c>
      <c r="AI86" s="99">
        <v>9220</v>
      </c>
      <c r="AJ86" s="99">
        <v>5837</v>
      </c>
      <c r="AK86" s="99">
        <v>13908</v>
      </c>
      <c r="AL86" s="99">
        <v>2329</v>
      </c>
      <c r="AM86" s="100"/>
      <c r="AN86" s="100"/>
      <c r="AO86" s="100"/>
      <c r="AP86" s="100"/>
      <c r="AQ86" s="100"/>
    </row>
    <row r="87" spans="1:43" s="101" customFormat="1" ht="12" customHeight="1">
      <c r="A87" s="110"/>
      <c r="B87" s="143" t="s">
        <v>136</v>
      </c>
      <c r="C87" s="109">
        <f t="shared" si="69"/>
        <v>57816.119402985074</v>
      </c>
      <c r="D87" s="103">
        <f t="shared" si="70"/>
        <v>5562.388059701492</v>
      </c>
      <c r="E87" s="109">
        <f t="shared" si="71"/>
        <v>2635.5223880597014</v>
      </c>
      <c r="F87" s="103">
        <f t="shared" si="72"/>
        <v>1128.0597014925372</v>
      </c>
      <c r="G87" s="109">
        <f t="shared" si="73"/>
        <v>4984.477611940299</v>
      </c>
      <c r="H87" s="103">
        <f t="shared" si="74"/>
        <v>4713.134328358209</v>
      </c>
      <c r="I87" s="108">
        <f t="shared" si="75"/>
        <v>3560.2985074626863</v>
      </c>
      <c r="J87" s="102"/>
      <c r="K87" s="103">
        <f t="shared" si="76"/>
        <v>1638.8059701492537</v>
      </c>
      <c r="L87" s="103">
        <f t="shared" si="77"/>
        <v>2919.7014925373132</v>
      </c>
      <c r="M87" s="103">
        <f t="shared" si="78"/>
        <v>1572.8358208955224</v>
      </c>
      <c r="N87" s="103">
        <f t="shared" si="79"/>
        <v>2584.776119402985</v>
      </c>
      <c r="O87" s="103">
        <f t="shared" si="80"/>
        <v>672.8358208955224</v>
      </c>
      <c r="P87" s="103">
        <f t="shared" si="81"/>
        <v>1346.5671641791043</v>
      </c>
      <c r="Q87" s="103">
        <f t="shared" si="82"/>
        <v>1502.9850746268655</v>
      </c>
      <c r="R87" s="103">
        <f t="shared" si="83"/>
        <v>3818.507462686567</v>
      </c>
      <c r="S87" s="103">
        <f t="shared" si="84"/>
        <v>19175.223880597016</v>
      </c>
      <c r="T87" s="95"/>
      <c r="U87" s="96"/>
      <c r="V87" s="144" t="s">
        <v>137</v>
      </c>
      <c r="W87" s="98">
        <v>3.35</v>
      </c>
      <c r="X87" s="99">
        <v>193684</v>
      </c>
      <c r="Y87" s="99">
        <v>18634</v>
      </c>
      <c r="Z87" s="99">
        <v>4511</v>
      </c>
      <c r="AA87" s="99">
        <v>8659</v>
      </c>
      <c r="AB87" s="99">
        <v>5269</v>
      </c>
      <c r="AC87" s="99">
        <v>5035</v>
      </c>
      <c r="AD87" s="99">
        <v>12792</v>
      </c>
      <c r="AE87" s="99">
        <v>3779</v>
      </c>
      <c r="AF87" s="99">
        <v>16698</v>
      </c>
      <c r="AG87" s="99">
        <v>9781</v>
      </c>
      <c r="AH87" s="99">
        <v>15789</v>
      </c>
      <c r="AI87" s="99">
        <v>8829</v>
      </c>
      <c r="AJ87" s="99">
        <v>5490</v>
      </c>
      <c r="AK87" s="99">
        <v>11927</v>
      </c>
      <c r="AL87" s="99">
        <v>2254</v>
      </c>
      <c r="AM87" s="100"/>
      <c r="AN87" s="100"/>
      <c r="AO87" s="100"/>
      <c r="AP87" s="100"/>
      <c r="AQ87" s="100"/>
    </row>
    <row r="88" spans="1:43" s="101" customFormat="1" ht="12" customHeight="1">
      <c r="A88" s="91"/>
      <c r="B88" s="141" t="s">
        <v>141</v>
      </c>
      <c r="C88" s="124">
        <f>X88/W88</f>
        <v>54445.64564564564</v>
      </c>
      <c r="D88" s="93">
        <f>Y88/W88</f>
        <v>5148.648648648648</v>
      </c>
      <c r="E88" s="124">
        <f>AI88/W88</f>
        <v>2639.6396396396394</v>
      </c>
      <c r="F88" s="93">
        <f>AE88/W88</f>
        <v>821.6216216216216</v>
      </c>
      <c r="G88" s="124">
        <f>AF88/W88</f>
        <v>3888.8888888888887</v>
      </c>
      <c r="H88" s="93">
        <f>AH88/W88</f>
        <v>4563.3633633633635</v>
      </c>
      <c r="I88" s="125">
        <f>AK88/W88</f>
        <v>3504.5045045045044</v>
      </c>
      <c r="J88" s="138"/>
      <c r="K88" s="93">
        <f>AJ88/W88</f>
        <v>1596.096096096096</v>
      </c>
      <c r="L88" s="93">
        <f>AG88/W88</f>
        <v>2695.195195195195</v>
      </c>
      <c r="M88" s="93">
        <f>AB88/W88</f>
        <v>1587.3873873873874</v>
      </c>
      <c r="N88" s="93">
        <f>AA88/W88</f>
        <v>2353.153153153153</v>
      </c>
      <c r="O88" s="93">
        <f>AL88/W88</f>
        <v>719.8198198198198</v>
      </c>
      <c r="P88" s="93">
        <f>Z88/W88</f>
        <v>1250.7507507507507</v>
      </c>
      <c r="Q88" s="93">
        <f>AC88/W88</f>
        <v>1371.7717717717717</v>
      </c>
      <c r="R88" s="93">
        <f>AD88/W88</f>
        <v>3794.8948948948946</v>
      </c>
      <c r="S88" s="93">
        <f>(X88-SUM(Y88:AL88))/W88</f>
        <v>18509.90990990991</v>
      </c>
      <c r="T88" s="95"/>
      <c r="U88" s="116"/>
      <c r="V88" s="142" t="s">
        <v>142</v>
      </c>
      <c r="W88" s="117">
        <v>3.33</v>
      </c>
      <c r="X88" s="118">
        <v>181304</v>
      </c>
      <c r="Y88" s="118">
        <v>17145</v>
      </c>
      <c r="Z88" s="118">
        <v>4165</v>
      </c>
      <c r="AA88" s="118">
        <v>7836</v>
      </c>
      <c r="AB88" s="118">
        <v>5286</v>
      </c>
      <c r="AC88" s="118">
        <v>4568</v>
      </c>
      <c r="AD88" s="118">
        <v>12637</v>
      </c>
      <c r="AE88" s="118">
        <v>2736</v>
      </c>
      <c r="AF88" s="118">
        <v>12950</v>
      </c>
      <c r="AG88" s="118">
        <v>8975</v>
      </c>
      <c r="AH88" s="118">
        <v>15196</v>
      </c>
      <c r="AI88" s="118">
        <v>8790</v>
      </c>
      <c r="AJ88" s="118">
        <v>5315</v>
      </c>
      <c r="AK88" s="118">
        <v>11670</v>
      </c>
      <c r="AL88" s="118">
        <v>2397</v>
      </c>
      <c r="AM88" s="119"/>
      <c r="AN88" s="100"/>
      <c r="AO88" s="100"/>
      <c r="AP88" s="100"/>
      <c r="AQ88" s="100"/>
    </row>
    <row r="89" spans="1:39" s="95" customFormat="1" ht="12" customHeight="1">
      <c r="A89" s="166" t="s">
        <v>32</v>
      </c>
      <c r="B89" s="92" t="s">
        <v>64</v>
      </c>
      <c r="C89" s="109">
        <f>SUM(D89:R89)</f>
        <v>41966.331658291456</v>
      </c>
      <c r="D89" s="103">
        <f t="shared" si="37"/>
        <v>5821.105527638191</v>
      </c>
      <c r="E89" s="109">
        <f t="shared" si="38"/>
        <v>4003.2663316582916</v>
      </c>
      <c r="F89" s="103">
        <f t="shared" si="39"/>
        <v>1643.9698492462312</v>
      </c>
      <c r="G89" s="109">
        <f t="shared" si="40"/>
        <v>4372.613065326633</v>
      </c>
      <c r="H89" s="103">
        <f t="shared" si="41"/>
        <v>4523.366834170854</v>
      </c>
      <c r="I89" s="108">
        <f t="shared" si="42"/>
        <v>3350</v>
      </c>
      <c r="J89" s="102"/>
      <c r="K89" s="103">
        <f t="shared" si="43"/>
        <v>2386.180904522613</v>
      </c>
      <c r="L89" s="103">
        <f t="shared" si="44"/>
        <v>1973.3668341708542</v>
      </c>
      <c r="M89" s="103">
        <f t="shared" si="45"/>
        <v>1629.8994974874372</v>
      </c>
      <c r="N89" s="103">
        <f t="shared" si="46"/>
        <v>4502.763819095478</v>
      </c>
      <c r="O89" s="103">
        <f t="shared" si="47"/>
        <v>920.1005025125628</v>
      </c>
      <c r="P89" s="103">
        <f t="shared" si="48"/>
        <v>1561.5577889447236</v>
      </c>
      <c r="Q89" s="103">
        <f t="shared" si="49"/>
        <v>1184.4221105527638</v>
      </c>
      <c r="R89" s="103">
        <f t="shared" si="50"/>
        <v>4093.718592964824</v>
      </c>
      <c r="S89" s="126" t="s">
        <v>20</v>
      </c>
      <c r="U89" s="96"/>
      <c r="V89" s="113" t="s">
        <v>22</v>
      </c>
      <c r="W89" s="121">
        <v>3.98</v>
      </c>
      <c r="X89" s="122"/>
      <c r="Y89" s="122">
        <v>23168</v>
      </c>
      <c r="Z89" s="122">
        <v>6215</v>
      </c>
      <c r="AA89" s="122">
        <v>17921</v>
      </c>
      <c r="AB89" s="122">
        <v>6487</v>
      </c>
      <c r="AC89" s="122">
        <v>4714</v>
      </c>
      <c r="AD89" s="122">
        <v>16293</v>
      </c>
      <c r="AE89" s="122">
        <v>6543</v>
      </c>
      <c r="AF89" s="122">
        <v>17403</v>
      </c>
      <c r="AG89" s="122">
        <v>7854</v>
      </c>
      <c r="AH89" s="122">
        <v>18003</v>
      </c>
      <c r="AI89" s="122">
        <v>15933</v>
      </c>
      <c r="AJ89" s="122">
        <v>9497</v>
      </c>
      <c r="AK89" s="122">
        <v>13333</v>
      </c>
      <c r="AL89" s="122">
        <v>3662</v>
      </c>
      <c r="AM89" s="115"/>
    </row>
    <row r="90" spans="1:39" s="95" customFormat="1" ht="12" customHeight="1">
      <c r="A90" s="166"/>
      <c r="B90" s="92" t="s">
        <v>24</v>
      </c>
      <c r="C90" s="109">
        <f aca="true" t="shared" si="85" ref="C90:C101">X90/W90</f>
        <v>51766.666666666664</v>
      </c>
      <c r="D90" s="103">
        <f t="shared" si="37"/>
        <v>5422.222222222222</v>
      </c>
      <c r="E90" s="109">
        <f t="shared" si="38"/>
        <v>3131.0077519379843</v>
      </c>
      <c r="F90" s="103">
        <f t="shared" si="39"/>
        <v>1593.28165374677</v>
      </c>
      <c r="G90" s="109">
        <f t="shared" si="40"/>
        <v>4652.7131782945735</v>
      </c>
      <c r="H90" s="103">
        <f t="shared" si="41"/>
        <v>3538.2428940568475</v>
      </c>
      <c r="I90" s="108">
        <f t="shared" si="42"/>
        <v>2788.1136950904393</v>
      </c>
      <c r="J90" s="102"/>
      <c r="K90" s="103">
        <f t="shared" si="43"/>
        <v>1847.0284237726098</v>
      </c>
      <c r="L90" s="103">
        <f t="shared" si="44"/>
        <v>2542.894056847545</v>
      </c>
      <c r="M90" s="103">
        <f t="shared" si="45"/>
        <v>1262.2739018087855</v>
      </c>
      <c r="N90" s="103">
        <f t="shared" si="46"/>
        <v>3291.2144702842374</v>
      </c>
      <c r="O90" s="103">
        <f t="shared" si="47"/>
        <v>704.3927648578812</v>
      </c>
      <c r="P90" s="103">
        <f t="shared" si="48"/>
        <v>1810.594315245478</v>
      </c>
      <c r="Q90" s="103">
        <f t="shared" si="49"/>
        <v>1565.1162790697674</v>
      </c>
      <c r="R90" s="103">
        <f t="shared" si="50"/>
        <v>3963.824289405685</v>
      </c>
      <c r="S90" s="103">
        <f aca="true" t="shared" si="86" ref="S90:S101">(X90-SUM(Y90:AL90))/W90</f>
        <v>13653.74677002584</v>
      </c>
      <c r="U90" s="114" t="s">
        <v>32</v>
      </c>
      <c r="V90" s="113" t="s">
        <v>24</v>
      </c>
      <c r="W90" s="121">
        <v>3.87</v>
      </c>
      <c r="X90" s="122">
        <v>200337</v>
      </c>
      <c r="Y90" s="122">
        <v>20984</v>
      </c>
      <c r="Z90" s="122">
        <v>7007</v>
      </c>
      <c r="AA90" s="122">
        <v>12737</v>
      </c>
      <c r="AB90" s="122">
        <v>4885</v>
      </c>
      <c r="AC90" s="122">
        <v>6057</v>
      </c>
      <c r="AD90" s="122">
        <v>15340</v>
      </c>
      <c r="AE90" s="122">
        <v>6166</v>
      </c>
      <c r="AF90" s="122">
        <v>18006</v>
      </c>
      <c r="AG90" s="122">
        <v>9841</v>
      </c>
      <c r="AH90" s="122">
        <v>13693</v>
      </c>
      <c r="AI90" s="122">
        <v>12117</v>
      </c>
      <c r="AJ90" s="122">
        <v>7148</v>
      </c>
      <c r="AK90" s="122">
        <v>10790</v>
      </c>
      <c r="AL90" s="122">
        <v>2726</v>
      </c>
      <c r="AM90" s="115"/>
    </row>
    <row r="91" spans="1:43" s="95" customFormat="1" ht="12.75" customHeight="1" hidden="1">
      <c r="A91" s="166"/>
      <c r="B91" s="92" t="s">
        <v>25</v>
      </c>
      <c r="C91" s="109">
        <f t="shared" si="85"/>
        <v>51319.086021505376</v>
      </c>
      <c r="D91" s="103">
        <f t="shared" si="37"/>
        <v>4715.05376344086</v>
      </c>
      <c r="E91" s="109">
        <f t="shared" si="38"/>
        <v>3043.548387096774</v>
      </c>
      <c r="F91" s="103">
        <f t="shared" si="39"/>
        <v>1380.1075268817203</v>
      </c>
      <c r="G91" s="109">
        <f t="shared" si="40"/>
        <v>5090.591397849462</v>
      </c>
      <c r="H91" s="103">
        <f t="shared" si="41"/>
        <v>3757.795698924731</v>
      </c>
      <c r="I91" s="108">
        <f t="shared" si="42"/>
        <v>2939.516129032258</v>
      </c>
      <c r="J91" s="102"/>
      <c r="K91" s="103">
        <f t="shared" si="43"/>
        <v>1661.5591397849462</v>
      </c>
      <c r="L91" s="103">
        <f t="shared" si="44"/>
        <v>2444.6236559139784</v>
      </c>
      <c r="M91" s="103">
        <f t="shared" si="45"/>
        <v>1433.3333333333333</v>
      </c>
      <c r="N91" s="103">
        <f t="shared" si="46"/>
        <v>2812.0967741935483</v>
      </c>
      <c r="O91" s="103">
        <f t="shared" si="47"/>
        <v>673.1182795698925</v>
      </c>
      <c r="P91" s="103">
        <f t="shared" si="48"/>
        <v>1717.4731182795697</v>
      </c>
      <c r="Q91" s="103">
        <f t="shared" si="49"/>
        <v>1606.720430107527</v>
      </c>
      <c r="R91" s="103">
        <f t="shared" si="50"/>
        <v>3830.6451612903224</v>
      </c>
      <c r="S91" s="103">
        <f t="shared" si="86"/>
        <v>14212.90322580645</v>
      </c>
      <c r="T91" s="101"/>
      <c r="U91" s="96"/>
      <c r="V91" s="113" t="s">
        <v>26</v>
      </c>
      <c r="W91" s="121">
        <v>3.72</v>
      </c>
      <c r="X91" s="122">
        <v>190907</v>
      </c>
      <c r="Y91" s="122">
        <v>17540</v>
      </c>
      <c r="Z91" s="122">
        <v>6389</v>
      </c>
      <c r="AA91" s="122">
        <v>10461</v>
      </c>
      <c r="AB91" s="122">
        <v>5332</v>
      </c>
      <c r="AC91" s="122">
        <v>5977</v>
      </c>
      <c r="AD91" s="122">
        <v>14250</v>
      </c>
      <c r="AE91" s="122">
        <v>5134</v>
      </c>
      <c r="AF91" s="122">
        <v>18937</v>
      </c>
      <c r="AG91" s="122">
        <v>9094</v>
      </c>
      <c r="AH91" s="122">
        <v>13979</v>
      </c>
      <c r="AI91" s="122">
        <v>11322</v>
      </c>
      <c r="AJ91" s="122">
        <v>6181</v>
      </c>
      <c r="AK91" s="122">
        <v>10935</v>
      </c>
      <c r="AL91" s="122">
        <v>2504</v>
      </c>
      <c r="AM91" s="115"/>
      <c r="AN91" s="115"/>
      <c r="AO91" s="115"/>
      <c r="AP91" s="115"/>
      <c r="AQ91" s="115"/>
    </row>
    <row r="92" spans="1:43" s="95" customFormat="1" ht="12.75" customHeight="1" hidden="1">
      <c r="A92" s="166"/>
      <c r="B92" s="92" t="s">
        <v>27</v>
      </c>
      <c r="C92" s="109">
        <f t="shared" si="85"/>
        <v>51209.9173553719</v>
      </c>
      <c r="D92" s="103">
        <f t="shared" si="37"/>
        <v>4732.506887052342</v>
      </c>
      <c r="E92" s="109">
        <f t="shared" si="38"/>
        <v>2957.0247933884298</v>
      </c>
      <c r="F92" s="103">
        <f t="shared" si="39"/>
        <v>1160.0550964187328</v>
      </c>
      <c r="G92" s="109">
        <f t="shared" si="40"/>
        <v>5099.173553719009</v>
      </c>
      <c r="H92" s="103">
        <f t="shared" si="41"/>
        <v>4096.969696969697</v>
      </c>
      <c r="I92" s="108">
        <f t="shared" si="42"/>
        <v>2805.2341597796144</v>
      </c>
      <c r="J92" s="102"/>
      <c r="K92" s="103">
        <f t="shared" si="43"/>
        <v>1642.6997245179064</v>
      </c>
      <c r="L92" s="103">
        <f t="shared" si="44"/>
        <v>2602.4793388429753</v>
      </c>
      <c r="M92" s="103">
        <f t="shared" si="45"/>
        <v>1443.250688705234</v>
      </c>
      <c r="N92" s="103">
        <f t="shared" si="46"/>
        <v>2646.280991735537</v>
      </c>
      <c r="O92" s="103">
        <f t="shared" si="47"/>
        <v>667.2176308539945</v>
      </c>
      <c r="P92" s="103">
        <f t="shared" si="48"/>
        <v>1799.4490358126723</v>
      </c>
      <c r="Q92" s="103">
        <f t="shared" si="49"/>
        <v>1493.1129476584022</v>
      </c>
      <c r="R92" s="103">
        <f t="shared" si="50"/>
        <v>3899.724517906336</v>
      </c>
      <c r="S92" s="103">
        <f t="shared" si="86"/>
        <v>14164.73829201102</v>
      </c>
      <c r="U92" s="120"/>
      <c r="V92" s="113" t="s">
        <v>27</v>
      </c>
      <c r="W92" s="121">
        <v>3.63</v>
      </c>
      <c r="X92" s="122">
        <v>185892</v>
      </c>
      <c r="Y92" s="122">
        <v>17179</v>
      </c>
      <c r="Z92" s="122">
        <v>6532</v>
      </c>
      <c r="AA92" s="122">
        <v>9606</v>
      </c>
      <c r="AB92" s="122">
        <v>5239</v>
      </c>
      <c r="AC92" s="122">
        <v>5420</v>
      </c>
      <c r="AD92" s="122">
        <v>14156</v>
      </c>
      <c r="AE92" s="122">
        <v>4211</v>
      </c>
      <c r="AF92" s="122">
        <v>18510</v>
      </c>
      <c r="AG92" s="122">
        <v>9447</v>
      </c>
      <c r="AH92" s="122">
        <v>14872</v>
      </c>
      <c r="AI92" s="122">
        <v>10734</v>
      </c>
      <c r="AJ92" s="122">
        <v>5963</v>
      </c>
      <c r="AK92" s="122">
        <v>10183</v>
      </c>
      <c r="AL92" s="122">
        <v>2422</v>
      </c>
      <c r="AM92" s="100"/>
      <c r="AN92" s="115"/>
      <c r="AO92" s="115"/>
      <c r="AP92" s="115"/>
      <c r="AQ92" s="115"/>
    </row>
    <row r="93" spans="1:43" s="95" customFormat="1" ht="12.75" customHeight="1" hidden="1">
      <c r="A93" s="166"/>
      <c r="B93" s="92" t="s">
        <v>28</v>
      </c>
      <c r="C93" s="109">
        <f t="shared" si="85"/>
        <v>50582.60869565217</v>
      </c>
      <c r="D93" s="103">
        <f t="shared" si="37"/>
        <v>4751.086956521739</v>
      </c>
      <c r="E93" s="109">
        <f t="shared" si="38"/>
        <v>3013.858695652174</v>
      </c>
      <c r="F93" s="103">
        <f t="shared" si="39"/>
        <v>1185.3260869565217</v>
      </c>
      <c r="G93" s="109">
        <f t="shared" si="40"/>
        <v>4790.760869565217</v>
      </c>
      <c r="H93" s="103">
        <f t="shared" si="41"/>
        <v>3745.6521739130435</v>
      </c>
      <c r="I93" s="108">
        <f t="shared" si="42"/>
        <v>2813.315217391304</v>
      </c>
      <c r="J93" s="102"/>
      <c r="K93" s="103">
        <f t="shared" si="43"/>
        <v>1756.5217391304348</v>
      </c>
      <c r="L93" s="103">
        <f t="shared" si="44"/>
        <v>2528.2608695652175</v>
      </c>
      <c r="M93" s="103">
        <f t="shared" si="45"/>
        <v>1383.695652173913</v>
      </c>
      <c r="N93" s="103">
        <f t="shared" si="46"/>
        <v>2563.0434782608695</v>
      </c>
      <c r="O93" s="103">
        <f t="shared" si="47"/>
        <v>733.4239130434783</v>
      </c>
      <c r="P93" s="103">
        <f t="shared" si="48"/>
        <v>1610.3260869565217</v>
      </c>
      <c r="Q93" s="103">
        <f t="shared" si="49"/>
        <v>1589.1304347826085</v>
      </c>
      <c r="R93" s="103">
        <f t="shared" si="50"/>
        <v>3619.836956521739</v>
      </c>
      <c r="S93" s="103">
        <f t="shared" si="86"/>
        <v>14498.36956521739</v>
      </c>
      <c r="U93" s="96"/>
      <c r="V93" s="97" t="s">
        <v>28</v>
      </c>
      <c r="W93" s="98">
        <v>3.68</v>
      </c>
      <c r="X93" s="99">
        <v>186144</v>
      </c>
      <c r="Y93" s="99">
        <v>17484</v>
      </c>
      <c r="Z93" s="99">
        <v>5926</v>
      </c>
      <c r="AA93" s="99">
        <v>9432</v>
      </c>
      <c r="AB93" s="99">
        <v>5092</v>
      </c>
      <c r="AC93" s="99">
        <v>5848</v>
      </c>
      <c r="AD93" s="99">
        <v>13321</v>
      </c>
      <c r="AE93" s="99">
        <v>4362</v>
      </c>
      <c r="AF93" s="99">
        <v>17630</v>
      </c>
      <c r="AG93" s="99">
        <v>9304</v>
      </c>
      <c r="AH93" s="99">
        <v>13784</v>
      </c>
      <c r="AI93" s="99">
        <v>11091</v>
      </c>
      <c r="AJ93" s="99">
        <v>6464</v>
      </c>
      <c r="AK93" s="99">
        <v>10353</v>
      </c>
      <c r="AL93" s="99">
        <v>2699</v>
      </c>
      <c r="AM93" s="100"/>
      <c r="AN93" s="115"/>
      <c r="AO93" s="115"/>
      <c r="AP93" s="115"/>
      <c r="AQ93" s="115"/>
    </row>
    <row r="94" spans="1:43" s="95" customFormat="1" ht="12" customHeight="1">
      <c r="A94" s="166"/>
      <c r="B94" s="92" t="s">
        <v>55</v>
      </c>
      <c r="C94" s="109">
        <f t="shared" si="85"/>
        <v>53562.32686980609</v>
      </c>
      <c r="D94" s="103">
        <f t="shared" si="37"/>
        <v>5061.218836565097</v>
      </c>
      <c r="E94" s="109">
        <f t="shared" si="38"/>
        <v>2912.1883656509694</v>
      </c>
      <c r="F94" s="103">
        <f t="shared" si="39"/>
        <v>1401.3850415512466</v>
      </c>
      <c r="G94" s="109">
        <f t="shared" si="40"/>
        <v>5300.831024930748</v>
      </c>
      <c r="H94" s="103">
        <f t="shared" si="41"/>
        <v>3983.102493074792</v>
      </c>
      <c r="I94" s="108">
        <f t="shared" si="42"/>
        <v>3010.2493074792246</v>
      </c>
      <c r="J94" s="102"/>
      <c r="K94" s="103">
        <f t="shared" si="43"/>
        <v>1776.7313019390583</v>
      </c>
      <c r="L94" s="103">
        <f t="shared" si="44"/>
        <v>2578.3933518005542</v>
      </c>
      <c r="M94" s="103">
        <f t="shared" si="45"/>
        <v>1587.8116343490306</v>
      </c>
      <c r="N94" s="103">
        <f t="shared" si="46"/>
        <v>2790.3047091412745</v>
      </c>
      <c r="O94" s="103">
        <f t="shared" si="47"/>
        <v>786.9806094182826</v>
      </c>
      <c r="P94" s="103">
        <f t="shared" si="48"/>
        <v>1551.8005540166205</v>
      </c>
      <c r="Q94" s="103">
        <f t="shared" si="49"/>
        <v>1589.7506925207756</v>
      </c>
      <c r="R94" s="103">
        <f t="shared" si="50"/>
        <v>3855.4016620498614</v>
      </c>
      <c r="S94" s="103">
        <f t="shared" si="86"/>
        <v>15376.17728531856</v>
      </c>
      <c r="T94" s="101"/>
      <c r="U94" s="96"/>
      <c r="V94" s="97" t="s">
        <v>52</v>
      </c>
      <c r="W94" s="98">
        <v>3.61</v>
      </c>
      <c r="X94" s="99">
        <v>193360</v>
      </c>
      <c r="Y94" s="99">
        <v>18271</v>
      </c>
      <c r="Z94" s="99">
        <v>5602</v>
      </c>
      <c r="AA94" s="99">
        <v>10073</v>
      </c>
      <c r="AB94" s="99">
        <v>5732</v>
      </c>
      <c r="AC94" s="99">
        <v>5739</v>
      </c>
      <c r="AD94" s="99">
        <v>13918</v>
      </c>
      <c r="AE94" s="99">
        <v>5059</v>
      </c>
      <c r="AF94" s="99">
        <v>19136</v>
      </c>
      <c r="AG94" s="99">
        <v>9308</v>
      </c>
      <c r="AH94" s="99">
        <v>14379</v>
      </c>
      <c r="AI94" s="99">
        <v>10513</v>
      </c>
      <c r="AJ94" s="99">
        <v>6414</v>
      </c>
      <c r="AK94" s="99">
        <v>10867</v>
      </c>
      <c r="AL94" s="99">
        <v>2841</v>
      </c>
      <c r="AM94" s="100"/>
      <c r="AN94" s="115"/>
      <c r="AO94" s="115"/>
      <c r="AP94" s="115"/>
      <c r="AQ94" s="115"/>
    </row>
    <row r="95" spans="1:43" s="95" customFormat="1" ht="12.75" customHeight="1" hidden="1">
      <c r="A95" s="166"/>
      <c r="B95" s="92" t="s">
        <v>53</v>
      </c>
      <c r="C95" s="109">
        <f t="shared" si="85"/>
        <v>52502.53521126761</v>
      </c>
      <c r="D95" s="103">
        <f t="shared" si="37"/>
        <v>4947.042253521127</v>
      </c>
      <c r="E95" s="109">
        <f t="shared" si="38"/>
        <v>2622.816901408451</v>
      </c>
      <c r="F95" s="103">
        <f t="shared" si="39"/>
        <v>1492.1126760563382</v>
      </c>
      <c r="G95" s="109">
        <f t="shared" si="40"/>
        <v>5361.12676056338</v>
      </c>
      <c r="H95" s="103">
        <f t="shared" si="41"/>
        <v>3920.8450704225356</v>
      </c>
      <c r="I95" s="108">
        <f t="shared" si="42"/>
        <v>3121.4084507042253</v>
      </c>
      <c r="J95" s="102"/>
      <c r="K95" s="103">
        <f t="shared" si="43"/>
        <v>1687.887323943662</v>
      </c>
      <c r="L95" s="103">
        <f t="shared" si="44"/>
        <v>2679.154929577465</v>
      </c>
      <c r="M95" s="103">
        <f t="shared" si="45"/>
        <v>1543.0985915492959</v>
      </c>
      <c r="N95" s="103">
        <f t="shared" si="46"/>
        <v>2757.7464788732395</v>
      </c>
      <c r="O95" s="103">
        <f t="shared" si="47"/>
        <v>711.5492957746479</v>
      </c>
      <c r="P95" s="103">
        <f t="shared" si="48"/>
        <v>1517.4647887323945</v>
      </c>
      <c r="Q95" s="103">
        <f t="shared" si="49"/>
        <v>1558.8732394366198</v>
      </c>
      <c r="R95" s="103">
        <f t="shared" si="50"/>
        <v>4019.154929577465</v>
      </c>
      <c r="S95" s="103">
        <f t="shared" si="86"/>
        <v>14562.25352112676</v>
      </c>
      <c r="T95" s="101"/>
      <c r="U95" s="96"/>
      <c r="V95" s="97" t="s">
        <v>53</v>
      </c>
      <c r="W95" s="98">
        <v>3.55</v>
      </c>
      <c r="X95" s="99">
        <v>186384</v>
      </c>
      <c r="Y95" s="99">
        <v>17562</v>
      </c>
      <c r="Z95" s="99">
        <v>5387</v>
      </c>
      <c r="AA95" s="99">
        <v>9790</v>
      </c>
      <c r="AB95" s="99">
        <v>5478</v>
      </c>
      <c r="AC95" s="99">
        <v>5534</v>
      </c>
      <c r="AD95" s="99">
        <v>14268</v>
      </c>
      <c r="AE95" s="99">
        <v>5297</v>
      </c>
      <c r="AF95" s="99">
        <v>19032</v>
      </c>
      <c r="AG95" s="99">
        <v>9511</v>
      </c>
      <c r="AH95" s="99">
        <v>13919</v>
      </c>
      <c r="AI95" s="99">
        <v>9311</v>
      </c>
      <c r="AJ95" s="99">
        <v>5992</v>
      </c>
      <c r="AK95" s="99">
        <v>11081</v>
      </c>
      <c r="AL95" s="99">
        <v>2526</v>
      </c>
      <c r="AM95" s="100"/>
      <c r="AN95" s="115"/>
      <c r="AO95" s="115"/>
      <c r="AP95" s="115"/>
      <c r="AQ95" s="115"/>
    </row>
    <row r="96" spans="1:43" s="95" customFormat="1" ht="12.75" customHeight="1" hidden="1">
      <c r="A96" s="166"/>
      <c r="B96" s="92" t="s">
        <v>51</v>
      </c>
      <c r="C96" s="109">
        <f t="shared" si="85"/>
        <v>52511.17478510028</v>
      </c>
      <c r="D96" s="103">
        <f t="shared" si="37"/>
        <v>5022.636103151862</v>
      </c>
      <c r="E96" s="109">
        <f t="shared" si="38"/>
        <v>2615.4727793696275</v>
      </c>
      <c r="F96" s="103">
        <f t="shared" si="39"/>
        <v>1465.616045845272</v>
      </c>
      <c r="G96" s="109">
        <f t="shared" si="40"/>
        <v>5302.865329512893</v>
      </c>
      <c r="H96" s="103">
        <f t="shared" si="41"/>
        <v>4102.578796561605</v>
      </c>
      <c r="I96" s="108">
        <f t="shared" si="42"/>
        <v>2883.3810888252146</v>
      </c>
      <c r="J96" s="102"/>
      <c r="K96" s="103">
        <f t="shared" si="43"/>
        <v>1680.2292263610314</v>
      </c>
      <c r="L96" s="103">
        <f t="shared" si="44"/>
        <v>2691.9770773638966</v>
      </c>
      <c r="M96" s="103">
        <f t="shared" si="45"/>
        <v>1608.8825214899712</v>
      </c>
      <c r="N96" s="103">
        <f t="shared" si="46"/>
        <v>2628.3667621776503</v>
      </c>
      <c r="O96" s="103">
        <f t="shared" si="47"/>
        <v>757.593123209169</v>
      </c>
      <c r="P96" s="103">
        <f t="shared" si="48"/>
        <v>1513.753581661891</v>
      </c>
      <c r="Q96" s="103">
        <f t="shared" si="49"/>
        <v>1523.78223495702</v>
      </c>
      <c r="R96" s="103">
        <f t="shared" si="50"/>
        <v>3874.212034383954</v>
      </c>
      <c r="S96" s="103">
        <f t="shared" si="86"/>
        <v>14839.828080229225</v>
      </c>
      <c r="T96" s="101"/>
      <c r="U96" s="96"/>
      <c r="V96" s="97" t="s">
        <v>51</v>
      </c>
      <c r="W96" s="98">
        <v>3.49</v>
      </c>
      <c r="X96" s="99">
        <v>183264</v>
      </c>
      <c r="Y96" s="99">
        <v>17529</v>
      </c>
      <c r="Z96" s="99">
        <v>5283</v>
      </c>
      <c r="AA96" s="99">
        <v>9173</v>
      </c>
      <c r="AB96" s="99">
        <v>5615</v>
      </c>
      <c r="AC96" s="99">
        <v>5318</v>
      </c>
      <c r="AD96" s="99">
        <v>13521</v>
      </c>
      <c r="AE96" s="99">
        <v>5115</v>
      </c>
      <c r="AF96" s="99">
        <v>18507</v>
      </c>
      <c r="AG96" s="99">
        <v>9395</v>
      </c>
      <c r="AH96" s="99">
        <v>14318</v>
      </c>
      <c r="AI96" s="99">
        <v>9128</v>
      </c>
      <c r="AJ96" s="99">
        <v>5864</v>
      </c>
      <c r="AK96" s="99">
        <v>10063</v>
      </c>
      <c r="AL96" s="99">
        <v>2644</v>
      </c>
      <c r="AM96" s="100"/>
      <c r="AN96" s="115"/>
      <c r="AO96" s="115"/>
      <c r="AP96" s="115"/>
      <c r="AQ96" s="115"/>
    </row>
    <row r="97" spans="1:43" s="95" customFormat="1" ht="12.75" customHeight="1" hidden="1">
      <c r="A97" s="166"/>
      <c r="B97" s="92" t="s">
        <v>91</v>
      </c>
      <c r="C97" s="109">
        <f t="shared" si="85"/>
        <v>53218.658892128275</v>
      </c>
      <c r="D97" s="103">
        <f t="shared" si="37"/>
        <v>4890.67055393586</v>
      </c>
      <c r="E97" s="109">
        <f t="shared" si="38"/>
        <v>2570.8454810495627</v>
      </c>
      <c r="F97" s="103">
        <f t="shared" si="39"/>
        <v>1506.4139941690962</v>
      </c>
      <c r="G97" s="109">
        <f t="shared" si="40"/>
        <v>5008.454810495627</v>
      </c>
      <c r="H97" s="103">
        <f t="shared" si="41"/>
        <v>4446.064139941691</v>
      </c>
      <c r="I97" s="108">
        <f t="shared" si="42"/>
        <v>3093.5860058309036</v>
      </c>
      <c r="J97" s="102"/>
      <c r="K97" s="103">
        <f t="shared" si="43"/>
        <v>1814.5772594752186</v>
      </c>
      <c r="L97" s="103">
        <f t="shared" si="44"/>
        <v>2580.758017492711</v>
      </c>
      <c r="M97" s="103">
        <f t="shared" si="45"/>
        <v>1525.947521865889</v>
      </c>
      <c r="N97" s="103">
        <f t="shared" si="46"/>
        <v>2407.2886297376094</v>
      </c>
      <c r="O97" s="103">
        <f t="shared" si="47"/>
        <v>790.9620991253644</v>
      </c>
      <c r="P97" s="103">
        <f t="shared" si="48"/>
        <v>1294.1690962099124</v>
      </c>
      <c r="Q97" s="103">
        <f t="shared" si="49"/>
        <v>1439.6501457725947</v>
      </c>
      <c r="R97" s="103">
        <f t="shared" si="50"/>
        <v>3973.1778425655975</v>
      </c>
      <c r="S97" s="103">
        <f t="shared" si="86"/>
        <v>15876.093294460641</v>
      </c>
      <c r="T97" s="101"/>
      <c r="U97" s="96"/>
      <c r="V97" s="97" t="s">
        <v>54</v>
      </c>
      <c r="W97" s="98">
        <v>3.43</v>
      </c>
      <c r="X97" s="99">
        <v>182540</v>
      </c>
      <c r="Y97" s="99">
        <v>16775</v>
      </c>
      <c r="Z97" s="99">
        <v>4439</v>
      </c>
      <c r="AA97" s="99">
        <v>8257</v>
      </c>
      <c r="AB97" s="99">
        <v>5234</v>
      </c>
      <c r="AC97" s="99">
        <v>4938</v>
      </c>
      <c r="AD97" s="99">
        <v>13628</v>
      </c>
      <c r="AE97" s="99">
        <v>5167</v>
      </c>
      <c r="AF97" s="99">
        <v>17179</v>
      </c>
      <c r="AG97" s="99">
        <v>8852</v>
      </c>
      <c r="AH97" s="99">
        <v>15250</v>
      </c>
      <c r="AI97" s="99">
        <v>8818</v>
      </c>
      <c r="AJ97" s="99">
        <v>6224</v>
      </c>
      <c r="AK97" s="99">
        <v>10611</v>
      </c>
      <c r="AL97" s="99">
        <v>2713</v>
      </c>
      <c r="AM97" s="100"/>
      <c r="AN97" s="115"/>
      <c r="AO97" s="115"/>
      <c r="AP97" s="115"/>
      <c r="AQ97" s="115"/>
    </row>
    <row r="98" spans="1:43" s="95" customFormat="1" ht="12" customHeight="1" hidden="1">
      <c r="A98" s="166"/>
      <c r="B98" s="92" t="s">
        <v>92</v>
      </c>
      <c r="C98" s="109">
        <f t="shared" si="85"/>
        <v>54454.678362573104</v>
      </c>
      <c r="D98" s="103">
        <f t="shared" si="37"/>
        <v>4772.514619883041</v>
      </c>
      <c r="E98" s="109">
        <f t="shared" si="38"/>
        <v>2689.4736842105262</v>
      </c>
      <c r="F98" s="103">
        <f t="shared" si="39"/>
        <v>1340.93567251462</v>
      </c>
      <c r="G98" s="109">
        <f t="shared" si="40"/>
        <v>5168.12865497076</v>
      </c>
      <c r="H98" s="103">
        <f t="shared" si="41"/>
        <v>4434.795321637427</v>
      </c>
      <c r="I98" s="108">
        <f t="shared" si="42"/>
        <v>3239.7660818713452</v>
      </c>
      <c r="J98" s="102"/>
      <c r="K98" s="103">
        <f t="shared" si="43"/>
        <v>1910.8187134502925</v>
      </c>
      <c r="L98" s="103">
        <f t="shared" si="44"/>
        <v>2571.0526315789475</v>
      </c>
      <c r="M98" s="103">
        <f t="shared" si="45"/>
        <v>1610.8187134502925</v>
      </c>
      <c r="N98" s="103">
        <f t="shared" si="46"/>
        <v>2678.9473684210525</v>
      </c>
      <c r="O98" s="103">
        <f t="shared" si="47"/>
        <v>838.0116959064328</v>
      </c>
      <c r="P98" s="103">
        <f t="shared" si="48"/>
        <v>1517.8362573099416</v>
      </c>
      <c r="Q98" s="103">
        <f t="shared" si="49"/>
        <v>1662.8654970760235</v>
      </c>
      <c r="R98" s="103">
        <f t="shared" si="50"/>
        <v>3800</v>
      </c>
      <c r="S98" s="103">
        <f t="shared" si="86"/>
        <v>16218.713450292398</v>
      </c>
      <c r="U98" s="96"/>
      <c r="V98" s="97" t="s">
        <v>104</v>
      </c>
      <c r="W98" s="98">
        <v>3.42</v>
      </c>
      <c r="X98" s="99">
        <v>186235</v>
      </c>
      <c r="Y98" s="99">
        <v>16322</v>
      </c>
      <c r="Z98" s="99">
        <v>5191</v>
      </c>
      <c r="AA98" s="99">
        <v>9162</v>
      </c>
      <c r="AB98" s="99">
        <v>5509</v>
      </c>
      <c r="AC98" s="99">
        <v>5687</v>
      </c>
      <c r="AD98" s="99">
        <v>12996</v>
      </c>
      <c r="AE98" s="99">
        <v>4586</v>
      </c>
      <c r="AF98" s="99">
        <v>17675</v>
      </c>
      <c r="AG98" s="99">
        <v>8793</v>
      </c>
      <c r="AH98" s="99">
        <v>15167</v>
      </c>
      <c r="AI98" s="99">
        <v>9198</v>
      </c>
      <c r="AJ98" s="99">
        <v>6535</v>
      </c>
      <c r="AK98" s="99">
        <v>11080</v>
      </c>
      <c r="AL98" s="99">
        <v>2866</v>
      </c>
      <c r="AM98" s="100"/>
      <c r="AN98" s="115"/>
      <c r="AO98" s="115"/>
      <c r="AP98" s="115"/>
      <c r="AQ98" s="115"/>
    </row>
    <row r="99" spans="1:43" s="95" customFormat="1" ht="12" customHeight="1">
      <c r="A99" s="166"/>
      <c r="B99" s="92" t="s">
        <v>57</v>
      </c>
      <c r="C99" s="109">
        <f t="shared" si="85"/>
        <v>53742.22873900293</v>
      </c>
      <c r="D99" s="103">
        <f t="shared" si="37"/>
        <v>5151.319648093841</v>
      </c>
      <c r="E99" s="109">
        <f t="shared" si="38"/>
        <v>2572.434017595308</v>
      </c>
      <c r="F99" s="103">
        <f t="shared" si="39"/>
        <v>1193.5483870967741</v>
      </c>
      <c r="G99" s="109">
        <f t="shared" si="40"/>
        <v>5149.560117302052</v>
      </c>
      <c r="H99" s="103">
        <f t="shared" si="41"/>
        <v>4081.231671554252</v>
      </c>
      <c r="I99" s="108">
        <f t="shared" si="42"/>
        <v>3409.3841642228736</v>
      </c>
      <c r="J99" s="102"/>
      <c r="K99" s="103">
        <f t="shared" si="43"/>
        <v>1868.0351906158357</v>
      </c>
      <c r="L99" s="103">
        <f t="shared" si="44"/>
        <v>2563.9296187683285</v>
      </c>
      <c r="M99" s="103">
        <f t="shared" si="45"/>
        <v>1676.83284457478</v>
      </c>
      <c r="N99" s="103">
        <f t="shared" si="46"/>
        <v>2612.9032258064517</v>
      </c>
      <c r="O99" s="103">
        <f t="shared" si="47"/>
        <v>855.4252199413489</v>
      </c>
      <c r="P99" s="103">
        <f t="shared" si="48"/>
        <v>1429.6187683284456</v>
      </c>
      <c r="Q99" s="103">
        <f t="shared" si="49"/>
        <v>1647.507331378299</v>
      </c>
      <c r="R99" s="103">
        <f t="shared" si="50"/>
        <v>3852.492668621701</v>
      </c>
      <c r="S99" s="103">
        <f t="shared" si="86"/>
        <v>15678.00586510264</v>
      </c>
      <c r="U99" s="96"/>
      <c r="V99" s="97" t="s">
        <v>105</v>
      </c>
      <c r="W99" s="98">
        <v>3.41</v>
      </c>
      <c r="X99" s="99">
        <v>183261</v>
      </c>
      <c r="Y99" s="99">
        <v>17566</v>
      </c>
      <c r="Z99" s="99">
        <v>4875</v>
      </c>
      <c r="AA99" s="99">
        <v>8910</v>
      </c>
      <c r="AB99" s="99">
        <v>5718</v>
      </c>
      <c r="AC99" s="99">
        <v>5618</v>
      </c>
      <c r="AD99" s="99">
        <v>13137</v>
      </c>
      <c r="AE99" s="99">
        <v>4070</v>
      </c>
      <c r="AF99" s="99">
        <v>17560</v>
      </c>
      <c r="AG99" s="99">
        <v>8743</v>
      </c>
      <c r="AH99" s="99">
        <v>13917</v>
      </c>
      <c r="AI99" s="99">
        <v>8772</v>
      </c>
      <c r="AJ99" s="99">
        <v>6370</v>
      </c>
      <c r="AK99" s="99">
        <v>11626</v>
      </c>
      <c r="AL99" s="99">
        <v>2917</v>
      </c>
      <c r="AM99" s="100"/>
      <c r="AN99" s="115"/>
      <c r="AO99" s="115"/>
      <c r="AP99" s="115"/>
      <c r="AQ99" s="115"/>
    </row>
    <row r="100" spans="1:43" s="95" customFormat="1" ht="12" customHeight="1" hidden="1">
      <c r="A100" s="166"/>
      <c r="B100" s="92" t="s">
        <v>60</v>
      </c>
      <c r="C100" s="109">
        <f t="shared" si="85"/>
        <v>52911.0447761194</v>
      </c>
      <c r="D100" s="103">
        <f t="shared" si="37"/>
        <v>4824.179104477612</v>
      </c>
      <c r="E100" s="109">
        <f t="shared" si="38"/>
        <v>2522.9850746268658</v>
      </c>
      <c r="F100" s="103">
        <f t="shared" si="39"/>
        <v>1217.3134328358208</v>
      </c>
      <c r="G100" s="109">
        <f t="shared" si="40"/>
        <v>5310.44776119403</v>
      </c>
      <c r="H100" s="103">
        <f t="shared" si="41"/>
        <v>4382.388059701492</v>
      </c>
      <c r="I100" s="108">
        <f t="shared" si="42"/>
        <v>3230.4477611940297</v>
      </c>
      <c r="J100" s="102"/>
      <c r="K100" s="103">
        <f t="shared" si="43"/>
        <v>1542.089552238806</v>
      </c>
      <c r="L100" s="103">
        <f t="shared" si="44"/>
        <v>2525.373134328358</v>
      </c>
      <c r="M100" s="103">
        <f t="shared" si="45"/>
        <v>1588.6567164179105</v>
      </c>
      <c r="N100" s="103">
        <f t="shared" si="46"/>
        <v>2611.9402985074626</v>
      </c>
      <c r="O100" s="103">
        <f t="shared" si="47"/>
        <v>781.7910447761194</v>
      </c>
      <c r="P100" s="103">
        <f t="shared" si="48"/>
        <v>1339.402985074627</v>
      </c>
      <c r="Q100" s="103">
        <f t="shared" si="49"/>
        <v>1699.7014925373135</v>
      </c>
      <c r="R100" s="103">
        <f t="shared" si="50"/>
        <v>3937.910447761194</v>
      </c>
      <c r="S100" s="103">
        <f t="shared" si="86"/>
        <v>15396.41791044776</v>
      </c>
      <c r="U100" s="96"/>
      <c r="V100" s="97" t="s">
        <v>106</v>
      </c>
      <c r="W100" s="98">
        <v>3.35</v>
      </c>
      <c r="X100" s="99">
        <v>177252</v>
      </c>
      <c r="Y100" s="99">
        <v>16161</v>
      </c>
      <c r="Z100" s="99">
        <v>4487</v>
      </c>
      <c r="AA100" s="99">
        <v>8750</v>
      </c>
      <c r="AB100" s="99">
        <v>5322</v>
      </c>
      <c r="AC100" s="99">
        <v>5694</v>
      </c>
      <c r="AD100" s="99">
        <v>13192</v>
      </c>
      <c r="AE100" s="99">
        <v>4078</v>
      </c>
      <c r="AF100" s="99">
        <v>17790</v>
      </c>
      <c r="AG100" s="99">
        <v>8460</v>
      </c>
      <c r="AH100" s="99">
        <v>14681</v>
      </c>
      <c r="AI100" s="99">
        <v>8452</v>
      </c>
      <c r="AJ100" s="99">
        <v>5166</v>
      </c>
      <c r="AK100" s="99">
        <v>10822</v>
      </c>
      <c r="AL100" s="99">
        <v>2619</v>
      </c>
      <c r="AM100" s="100"/>
      <c r="AN100" s="115"/>
      <c r="AO100" s="115"/>
      <c r="AP100" s="115"/>
      <c r="AQ100" s="115"/>
    </row>
    <row r="101" spans="1:43" s="95" customFormat="1" ht="12" customHeight="1" hidden="1">
      <c r="A101" s="166"/>
      <c r="B101" s="92" t="s">
        <v>65</v>
      </c>
      <c r="C101" s="108">
        <f t="shared" si="85"/>
        <v>52407.0796460177</v>
      </c>
      <c r="D101" s="109">
        <f t="shared" si="37"/>
        <v>4738.643067846608</v>
      </c>
      <c r="E101" s="103">
        <f t="shared" si="38"/>
        <v>2623.598820058997</v>
      </c>
      <c r="F101" s="109">
        <f t="shared" si="39"/>
        <v>1137.1681415929204</v>
      </c>
      <c r="G101" s="103">
        <f t="shared" si="40"/>
        <v>4812.979351032448</v>
      </c>
      <c r="H101" s="103">
        <f t="shared" si="41"/>
        <v>4271.091445427728</v>
      </c>
      <c r="I101" s="103">
        <f t="shared" si="42"/>
        <v>3526.843657817109</v>
      </c>
      <c r="J101" s="102"/>
      <c r="K101" s="103">
        <f t="shared" si="43"/>
        <v>1543.362831858407</v>
      </c>
      <c r="L101" s="103">
        <f t="shared" si="44"/>
        <v>2642.477876106195</v>
      </c>
      <c r="M101" s="103">
        <f t="shared" si="45"/>
        <v>1462.8318584070796</v>
      </c>
      <c r="N101" s="103">
        <f t="shared" si="46"/>
        <v>2312.094395280236</v>
      </c>
      <c r="O101" s="103">
        <f t="shared" si="47"/>
        <v>761.6519174041298</v>
      </c>
      <c r="P101" s="103">
        <f t="shared" si="48"/>
        <v>1389.0855457227137</v>
      </c>
      <c r="Q101" s="103">
        <f t="shared" si="49"/>
        <v>1679.646017699115</v>
      </c>
      <c r="R101" s="103">
        <f t="shared" si="50"/>
        <v>3746.3126843657815</v>
      </c>
      <c r="S101" s="103">
        <f t="shared" si="86"/>
        <v>15759.29203539823</v>
      </c>
      <c r="U101" s="96"/>
      <c r="V101" s="97" t="s">
        <v>107</v>
      </c>
      <c r="W101" s="98">
        <v>3.39</v>
      </c>
      <c r="X101" s="99">
        <v>177660</v>
      </c>
      <c r="Y101" s="99">
        <v>16064</v>
      </c>
      <c r="Z101" s="99">
        <v>4709</v>
      </c>
      <c r="AA101" s="99">
        <v>7838</v>
      </c>
      <c r="AB101" s="99">
        <v>4959</v>
      </c>
      <c r="AC101" s="99">
        <v>5694</v>
      </c>
      <c r="AD101" s="99">
        <v>12700</v>
      </c>
      <c r="AE101" s="99">
        <v>3855</v>
      </c>
      <c r="AF101" s="99">
        <v>16316</v>
      </c>
      <c r="AG101" s="99">
        <v>8958</v>
      </c>
      <c r="AH101" s="99">
        <v>14479</v>
      </c>
      <c r="AI101" s="99">
        <v>8894</v>
      </c>
      <c r="AJ101" s="99">
        <v>5232</v>
      </c>
      <c r="AK101" s="99">
        <v>11956</v>
      </c>
      <c r="AL101" s="99">
        <v>2582</v>
      </c>
      <c r="AM101" s="100"/>
      <c r="AN101" s="115"/>
      <c r="AO101" s="115"/>
      <c r="AP101" s="115"/>
      <c r="AQ101" s="115"/>
    </row>
    <row r="102" spans="1:43" s="95" customFormat="1" ht="12" customHeight="1">
      <c r="A102" s="166"/>
      <c r="B102" s="92" t="s">
        <v>94</v>
      </c>
      <c r="C102" s="108">
        <f aca="true" t="shared" si="87" ref="C102:C108">X102/W102</f>
        <v>50061.69590643275</v>
      </c>
      <c r="D102" s="109">
        <f aca="true" t="shared" si="88" ref="D102:D108">Y102/W102</f>
        <v>4687.1345029239765</v>
      </c>
      <c r="E102" s="103">
        <f aca="true" t="shared" si="89" ref="E102:E108">AI102/W102</f>
        <v>2192.3976608187136</v>
      </c>
      <c r="F102" s="109">
        <f aca="true" t="shared" si="90" ref="F102:F108">AE102/W102</f>
        <v>1050.877192982456</v>
      </c>
      <c r="G102" s="103">
        <f aca="true" t="shared" si="91" ref="G102:G108">AF102/W102</f>
        <v>4945.029239766082</v>
      </c>
      <c r="H102" s="109">
        <f aca="true" t="shared" si="92" ref="H102:H108">AH102/W102</f>
        <v>3842.982456140351</v>
      </c>
      <c r="I102" s="103">
        <f aca="true" t="shared" si="93" ref="I102:I108">AK102/W102</f>
        <v>3352.6315789473683</v>
      </c>
      <c r="J102" s="104"/>
      <c r="K102" s="103">
        <f aca="true" t="shared" si="94" ref="K102:K108">AJ102/W102</f>
        <v>1374.2690058479532</v>
      </c>
      <c r="L102" s="103">
        <f aca="true" t="shared" si="95" ref="L102:L108">AG102/W102</f>
        <v>2571.637426900585</v>
      </c>
      <c r="M102" s="103">
        <f aca="true" t="shared" si="96" ref="M102:M108">AB102/W102</f>
        <v>1452.6315789473686</v>
      </c>
      <c r="N102" s="103">
        <f aca="true" t="shared" si="97" ref="N102:N108">AA102/W102</f>
        <v>2388.59649122807</v>
      </c>
      <c r="O102" s="103">
        <f aca="true" t="shared" si="98" ref="O102:O108">AL102/W102</f>
        <v>716.9590643274854</v>
      </c>
      <c r="P102" s="103">
        <f aca="true" t="shared" si="99" ref="P102:P108">Z102/W102</f>
        <v>1151.169590643275</v>
      </c>
      <c r="Q102" s="103">
        <f aca="true" t="shared" si="100" ref="Q102:Q108">AC102/W102</f>
        <v>1547.076023391813</v>
      </c>
      <c r="R102" s="103">
        <f aca="true" t="shared" si="101" ref="R102:R108">AD102/W102</f>
        <v>3557.0175438596493</v>
      </c>
      <c r="S102" s="107">
        <f aca="true" t="shared" si="102" ref="S102:S108">(X102-SUM(Y102:AL102))/W102</f>
        <v>15231.286549707602</v>
      </c>
      <c r="T102" s="101"/>
      <c r="U102" s="96"/>
      <c r="V102" s="97" t="s">
        <v>116</v>
      </c>
      <c r="W102" s="98">
        <v>3.42</v>
      </c>
      <c r="X102" s="99">
        <v>171211</v>
      </c>
      <c r="Y102" s="99">
        <v>16030</v>
      </c>
      <c r="Z102" s="99">
        <v>3937</v>
      </c>
      <c r="AA102" s="99">
        <v>8169</v>
      </c>
      <c r="AB102" s="99">
        <v>4968</v>
      </c>
      <c r="AC102" s="99">
        <v>5291</v>
      </c>
      <c r="AD102" s="99">
        <v>12165</v>
      </c>
      <c r="AE102" s="99">
        <v>3594</v>
      </c>
      <c r="AF102" s="99">
        <v>16912</v>
      </c>
      <c r="AG102" s="99">
        <v>8795</v>
      </c>
      <c r="AH102" s="99">
        <v>13143</v>
      </c>
      <c r="AI102" s="99">
        <v>7498</v>
      </c>
      <c r="AJ102" s="99">
        <v>4700</v>
      </c>
      <c r="AK102" s="99">
        <v>11466</v>
      </c>
      <c r="AL102" s="99">
        <v>2452</v>
      </c>
      <c r="AM102" s="100"/>
      <c r="AN102" s="115"/>
      <c r="AO102" s="115"/>
      <c r="AP102" s="115"/>
      <c r="AQ102" s="115"/>
    </row>
    <row r="103" spans="1:43" s="95" customFormat="1" ht="12" customHeight="1">
      <c r="A103" s="166"/>
      <c r="B103" s="92" t="s">
        <v>118</v>
      </c>
      <c r="C103" s="108">
        <f t="shared" si="87"/>
        <v>50867.67371601208</v>
      </c>
      <c r="D103" s="109">
        <f t="shared" si="88"/>
        <v>4642.296072507553</v>
      </c>
      <c r="E103" s="103">
        <f t="shared" si="89"/>
        <v>2261.9335347432025</v>
      </c>
      <c r="F103" s="109">
        <f t="shared" si="90"/>
        <v>1111.178247734139</v>
      </c>
      <c r="G103" s="103">
        <f t="shared" si="91"/>
        <v>4415.70996978852</v>
      </c>
      <c r="H103" s="103">
        <f t="shared" si="92"/>
        <v>4476.737160120846</v>
      </c>
      <c r="I103" s="103">
        <f t="shared" si="93"/>
        <v>3269.486404833837</v>
      </c>
      <c r="J103" s="102"/>
      <c r="K103" s="103">
        <f t="shared" si="94"/>
        <v>1503.0211480362539</v>
      </c>
      <c r="L103" s="103">
        <f t="shared" si="95"/>
        <v>2532.02416918429</v>
      </c>
      <c r="M103" s="103">
        <f t="shared" si="96"/>
        <v>1526.8882175226586</v>
      </c>
      <c r="N103" s="103">
        <f t="shared" si="97"/>
        <v>2529.607250755287</v>
      </c>
      <c r="O103" s="103">
        <f t="shared" si="98"/>
        <v>718.1268882175226</v>
      </c>
      <c r="P103" s="103">
        <f t="shared" si="99"/>
        <v>1045.3172205438066</v>
      </c>
      <c r="Q103" s="103">
        <f t="shared" si="100"/>
        <v>1541.0876132930514</v>
      </c>
      <c r="R103" s="103">
        <f t="shared" si="101"/>
        <v>3745.619335347432</v>
      </c>
      <c r="S103" s="103">
        <f t="shared" si="102"/>
        <v>15548.640483383686</v>
      </c>
      <c r="T103" s="101"/>
      <c r="U103" s="96"/>
      <c r="V103" s="97" t="s">
        <v>114</v>
      </c>
      <c r="W103" s="98">
        <v>3.31</v>
      </c>
      <c r="X103" s="99">
        <v>168372</v>
      </c>
      <c r="Y103" s="99">
        <v>15366</v>
      </c>
      <c r="Z103" s="99">
        <v>3460</v>
      </c>
      <c r="AA103" s="99">
        <v>8373</v>
      </c>
      <c r="AB103" s="99">
        <v>5054</v>
      </c>
      <c r="AC103" s="99">
        <v>5101</v>
      </c>
      <c r="AD103" s="99">
        <v>12398</v>
      </c>
      <c r="AE103" s="99">
        <v>3678</v>
      </c>
      <c r="AF103" s="99">
        <v>14616</v>
      </c>
      <c r="AG103" s="99">
        <v>8381</v>
      </c>
      <c r="AH103" s="99">
        <v>14818</v>
      </c>
      <c r="AI103" s="99">
        <v>7487</v>
      </c>
      <c r="AJ103" s="99">
        <v>4975</v>
      </c>
      <c r="AK103" s="99">
        <v>10822</v>
      </c>
      <c r="AL103" s="99">
        <v>2377</v>
      </c>
      <c r="AM103" s="100"/>
      <c r="AN103" s="115"/>
      <c r="AO103" s="115"/>
      <c r="AP103" s="115"/>
      <c r="AQ103" s="115"/>
    </row>
    <row r="104" spans="1:43" s="101" customFormat="1" ht="12" customHeight="1">
      <c r="A104" s="130"/>
      <c r="B104" s="92" t="s">
        <v>119</v>
      </c>
      <c r="C104" s="103">
        <f t="shared" si="87"/>
        <v>51431.914893617024</v>
      </c>
      <c r="D104" s="103">
        <f t="shared" si="88"/>
        <v>4667.781155015197</v>
      </c>
      <c r="E104" s="103">
        <f t="shared" si="89"/>
        <v>2318.54103343465</v>
      </c>
      <c r="F104" s="103">
        <f t="shared" si="90"/>
        <v>1066.869300911854</v>
      </c>
      <c r="G104" s="103">
        <f t="shared" si="91"/>
        <v>4829.4832826747715</v>
      </c>
      <c r="H104" s="103">
        <f t="shared" si="92"/>
        <v>4295.440729483283</v>
      </c>
      <c r="I104" s="103">
        <f t="shared" si="93"/>
        <v>3177.8115501519756</v>
      </c>
      <c r="J104" s="102"/>
      <c r="K104" s="103">
        <f t="shared" si="94"/>
        <v>1400</v>
      </c>
      <c r="L104" s="103">
        <f t="shared" si="95"/>
        <v>2534.954407294833</v>
      </c>
      <c r="M104" s="103">
        <f t="shared" si="96"/>
        <v>1654.7112462006078</v>
      </c>
      <c r="N104" s="103">
        <f t="shared" si="97"/>
        <v>2765.3495440729484</v>
      </c>
      <c r="O104" s="103">
        <f t="shared" si="98"/>
        <v>736.4741641337386</v>
      </c>
      <c r="P104" s="103">
        <f t="shared" si="99"/>
        <v>1088.449848024316</v>
      </c>
      <c r="Q104" s="103">
        <f t="shared" si="100"/>
        <v>1765.9574468085107</v>
      </c>
      <c r="R104" s="103">
        <f t="shared" si="101"/>
        <v>3610.9422492401213</v>
      </c>
      <c r="S104" s="103">
        <f t="shared" si="102"/>
        <v>15519.148936170213</v>
      </c>
      <c r="T104" s="95"/>
      <c r="U104" s="96"/>
      <c r="V104" s="97" t="s">
        <v>120</v>
      </c>
      <c r="W104" s="98">
        <v>3.29</v>
      </c>
      <c r="X104" s="99">
        <v>169211</v>
      </c>
      <c r="Y104" s="99">
        <v>15357</v>
      </c>
      <c r="Z104" s="99">
        <v>3581</v>
      </c>
      <c r="AA104" s="99">
        <v>9098</v>
      </c>
      <c r="AB104" s="99">
        <v>5444</v>
      </c>
      <c r="AC104" s="99">
        <v>5810</v>
      </c>
      <c r="AD104" s="99">
        <v>11880</v>
      </c>
      <c r="AE104" s="99">
        <v>3510</v>
      </c>
      <c r="AF104" s="99">
        <v>15889</v>
      </c>
      <c r="AG104" s="99">
        <v>8340</v>
      </c>
      <c r="AH104" s="99">
        <v>14132</v>
      </c>
      <c r="AI104" s="99">
        <v>7628</v>
      </c>
      <c r="AJ104" s="99">
        <v>4606</v>
      </c>
      <c r="AK104" s="99">
        <v>10455</v>
      </c>
      <c r="AL104" s="99">
        <v>2423</v>
      </c>
      <c r="AM104" s="115"/>
      <c r="AN104" s="100"/>
      <c r="AO104" s="100"/>
      <c r="AP104" s="100"/>
      <c r="AQ104" s="100"/>
    </row>
    <row r="105" spans="1:39" s="95" customFormat="1" ht="12" customHeight="1">
      <c r="A105" s="106"/>
      <c r="B105" s="92" t="s">
        <v>125</v>
      </c>
      <c r="C105" s="140">
        <f t="shared" si="87"/>
        <v>49490.243902439026</v>
      </c>
      <c r="D105" s="140">
        <f t="shared" si="88"/>
        <v>4778.658536585366</v>
      </c>
      <c r="E105" s="140">
        <f t="shared" si="89"/>
        <v>2085.3658536585367</v>
      </c>
      <c r="F105" s="140">
        <f t="shared" si="90"/>
        <v>986.2804878048781</v>
      </c>
      <c r="G105" s="140">
        <f t="shared" si="91"/>
        <v>4559.451219512195</v>
      </c>
      <c r="H105" s="140">
        <f t="shared" si="92"/>
        <v>4117.378048780488</v>
      </c>
      <c r="I105" s="140">
        <f t="shared" si="93"/>
        <v>3082.6219512195125</v>
      </c>
      <c r="J105" s="112"/>
      <c r="K105" s="140">
        <f t="shared" si="94"/>
        <v>1424.3902439024391</v>
      </c>
      <c r="L105" s="140">
        <f t="shared" si="95"/>
        <v>2478.658536585366</v>
      </c>
      <c r="M105" s="140">
        <f t="shared" si="96"/>
        <v>1538.719512195122</v>
      </c>
      <c r="N105" s="140">
        <f t="shared" si="97"/>
        <v>2513.4146341463415</v>
      </c>
      <c r="O105" s="140">
        <f t="shared" si="98"/>
        <v>699.390243902439</v>
      </c>
      <c r="P105" s="140">
        <f t="shared" si="99"/>
        <v>1133.5365853658536</v>
      </c>
      <c r="Q105" s="140">
        <f t="shared" si="100"/>
        <v>1675.609756097561</v>
      </c>
      <c r="R105" s="140">
        <f t="shared" si="101"/>
        <v>3579.5731707317077</v>
      </c>
      <c r="S105" s="140">
        <f t="shared" si="102"/>
        <v>14837.195121951221</v>
      </c>
      <c r="T105" s="101"/>
      <c r="U105" s="96"/>
      <c r="V105" s="97" t="s">
        <v>126</v>
      </c>
      <c r="W105" s="121">
        <v>3.28</v>
      </c>
      <c r="X105" s="122">
        <v>162328</v>
      </c>
      <c r="Y105" s="122">
        <v>15674</v>
      </c>
      <c r="Z105" s="122">
        <v>3718</v>
      </c>
      <c r="AA105" s="122">
        <v>8244</v>
      </c>
      <c r="AB105" s="122">
        <v>5047</v>
      </c>
      <c r="AC105" s="122">
        <v>5496</v>
      </c>
      <c r="AD105" s="122">
        <v>11741</v>
      </c>
      <c r="AE105" s="122">
        <v>3235</v>
      </c>
      <c r="AF105" s="122">
        <v>14955</v>
      </c>
      <c r="AG105" s="122">
        <v>8130</v>
      </c>
      <c r="AH105" s="122">
        <v>13505</v>
      </c>
      <c r="AI105" s="122">
        <v>6840</v>
      </c>
      <c r="AJ105" s="122">
        <v>4672</v>
      </c>
      <c r="AK105" s="122">
        <v>10111</v>
      </c>
      <c r="AL105" s="122">
        <v>2294</v>
      </c>
      <c r="AM105" s="115"/>
    </row>
    <row r="106" spans="1:39" s="95" customFormat="1" ht="12" customHeight="1">
      <c r="A106" s="106"/>
      <c r="B106" s="92" t="s">
        <v>132</v>
      </c>
      <c r="C106" s="140">
        <f t="shared" si="87"/>
        <v>51276.68711656442</v>
      </c>
      <c r="D106" s="140">
        <f t="shared" si="88"/>
        <v>5127.914110429449</v>
      </c>
      <c r="E106" s="140">
        <f t="shared" si="89"/>
        <v>2158.588957055215</v>
      </c>
      <c r="F106" s="140">
        <f t="shared" si="90"/>
        <v>911.0429447852762</v>
      </c>
      <c r="G106" s="140">
        <f t="shared" si="91"/>
        <v>4666.257668711657</v>
      </c>
      <c r="H106" s="140">
        <f t="shared" si="92"/>
        <v>4302.760736196319</v>
      </c>
      <c r="I106" s="140">
        <f t="shared" si="93"/>
        <v>3196.625766871166</v>
      </c>
      <c r="J106" s="140"/>
      <c r="K106" s="140">
        <f t="shared" si="94"/>
        <v>1470.8588957055215</v>
      </c>
      <c r="L106" s="140">
        <f t="shared" si="95"/>
        <v>2593.2515337423315</v>
      </c>
      <c r="M106" s="140">
        <f t="shared" si="96"/>
        <v>1433.7423312883436</v>
      </c>
      <c r="N106" s="140">
        <f t="shared" si="97"/>
        <v>2669.9386503067485</v>
      </c>
      <c r="O106" s="140">
        <f t="shared" si="98"/>
        <v>748.159509202454</v>
      </c>
      <c r="P106" s="140">
        <f t="shared" si="99"/>
        <v>1067.791411042945</v>
      </c>
      <c r="Q106" s="140">
        <f t="shared" si="100"/>
        <v>1611.6564417177915</v>
      </c>
      <c r="R106" s="140">
        <f t="shared" si="101"/>
        <v>3545.705521472393</v>
      </c>
      <c r="S106" s="140">
        <f t="shared" si="102"/>
        <v>15772.39263803681</v>
      </c>
      <c r="T106" s="101"/>
      <c r="U106" s="96"/>
      <c r="V106" s="97" t="s">
        <v>131</v>
      </c>
      <c r="W106" s="121">
        <v>3.26</v>
      </c>
      <c r="X106" s="122">
        <v>167162</v>
      </c>
      <c r="Y106" s="122">
        <v>16717</v>
      </c>
      <c r="Z106" s="122">
        <v>3481</v>
      </c>
      <c r="AA106" s="122">
        <v>8704</v>
      </c>
      <c r="AB106" s="122">
        <v>4674</v>
      </c>
      <c r="AC106" s="122">
        <v>5254</v>
      </c>
      <c r="AD106" s="122">
        <v>11559</v>
      </c>
      <c r="AE106" s="122">
        <v>2970</v>
      </c>
      <c r="AF106" s="122">
        <v>15212</v>
      </c>
      <c r="AG106" s="122">
        <v>8454</v>
      </c>
      <c r="AH106" s="122">
        <v>14027</v>
      </c>
      <c r="AI106" s="122">
        <v>7037</v>
      </c>
      <c r="AJ106" s="122">
        <v>4795</v>
      </c>
      <c r="AK106" s="122">
        <v>10421</v>
      </c>
      <c r="AL106" s="122">
        <v>2439</v>
      </c>
      <c r="AM106" s="115"/>
    </row>
    <row r="107" spans="1:39" s="95" customFormat="1" ht="12" customHeight="1">
      <c r="A107" s="148"/>
      <c r="B107" s="145" t="s">
        <v>135</v>
      </c>
      <c r="C107" s="149">
        <f t="shared" si="87"/>
        <v>51628.39506172839</v>
      </c>
      <c r="D107" s="149">
        <f t="shared" si="88"/>
        <v>5483.95061728395</v>
      </c>
      <c r="E107" s="149">
        <f t="shared" si="89"/>
        <v>2091.975308641975</v>
      </c>
      <c r="F107" s="149">
        <f t="shared" si="90"/>
        <v>911.4197530864197</v>
      </c>
      <c r="G107" s="149">
        <f t="shared" si="91"/>
        <v>4269.444444444444</v>
      </c>
      <c r="H107" s="149">
        <f t="shared" si="92"/>
        <v>4571.604938271605</v>
      </c>
      <c r="I107" s="149">
        <f t="shared" si="93"/>
        <v>3196.913580246913</v>
      </c>
      <c r="J107" s="112"/>
      <c r="K107" s="149">
        <f t="shared" si="94"/>
        <v>1352.7777777777776</v>
      </c>
      <c r="L107" s="149">
        <f t="shared" si="95"/>
        <v>2591.975308641975</v>
      </c>
      <c r="M107" s="149">
        <f t="shared" si="96"/>
        <v>1422.8395061728395</v>
      </c>
      <c r="N107" s="149">
        <f t="shared" si="97"/>
        <v>2696.296296296296</v>
      </c>
      <c r="O107" s="149">
        <f t="shared" si="98"/>
        <v>722.2222222222222</v>
      </c>
      <c r="P107" s="149">
        <f t="shared" si="99"/>
        <v>1112.3456790123455</v>
      </c>
      <c r="Q107" s="149">
        <f t="shared" si="100"/>
        <v>1667.5925925925924</v>
      </c>
      <c r="R107" s="149">
        <f t="shared" si="101"/>
        <v>3685.8024691358023</v>
      </c>
      <c r="S107" s="149">
        <f t="shared" si="102"/>
        <v>15851.234567901234</v>
      </c>
      <c r="T107" s="146"/>
      <c r="U107" s="96"/>
      <c r="V107" s="144" t="s">
        <v>134</v>
      </c>
      <c r="W107" s="98">
        <v>3.24</v>
      </c>
      <c r="X107" s="99">
        <v>167276</v>
      </c>
      <c r="Y107" s="99">
        <v>17768</v>
      </c>
      <c r="Z107" s="99">
        <v>3604</v>
      </c>
      <c r="AA107" s="99">
        <v>8736</v>
      </c>
      <c r="AB107" s="99">
        <v>4610</v>
      </c>
      <c r="AC107" s="99">
        <v>5403</v>
      </c>
      <c r="AD107" s="99">
        <v>11942</v>
      </c>
      <c r="AE107" s="99">
        <v>2953</v>
      </c>
      <c r="AF107" s="99">
        <v>13833</v>
      </c>
      <c r="AG107" s="99">
        <v>8398</v>
      </c>
      <c r="AH107" s="99">
        <v>14812</v>
      </c>
      <c r="AI107" s="99">
        <v>6778</v>
      </c>
      <c r="AJ107" s="99">
        <v>4383</v>
      </c>
      <c r="AK107" s="99">
        <v>10358</v>
      </c>
      <c r="AL107" s="99">
        <v>2340</v>
      </c>
      <c r="AM107" s="100"/>
    </row>
    <row r="108" spans="1:39" s="95" customFormat="1" ht="12" customHeight="1">
      <c r="A108" s="106"/>
      <c r="B108" s="143" t="s">
        <v>136</v>
      </c>
      <c r="C108" s="140">
        <f t="shared" si="87"/>
        <v>51377.881619937696</v>
      </c>
      <c r="D108" s="140">
        <f t="shared" si="88"/>
        <v>5499.376947040499</v>
      </c>
      <c r="E108" s="140">
        <f t="shared" si="89"/>
        <v>2328.9719626168226</v>
      </c>
      <c r="F108" s="140">
        <f t="shared" si="90"/>
        <v>925.2336448598131</v>
      </c>
      <c r="G108" s="140">
        <f t="shared" si="91"/>
        <v>4537.694704049844</v>
      </c>
      <c r="H108" s="140">
        <f t="shared" si="92"/>
        <v>4435.202492211838</v>
      </c>
      <c r="I108" s="140">
        <f t="shared" si="93"/>
        <v>2999.6884735202493</v>
      </c>
      <c r="J108" s="140"/>
      <c r="K108" s="140">
        <f t="shared" si="94"/>
        <v>1324.9221183800623</v>
      </c>
      <c r="L108" s="140">
        <f t="shared" si="95"/>
        <v>2499.3769470404986</v>
      </c>
      <c r="M108" s="140">
        <f t="shared" si="96"/>
        <v>1519.9376947040498</v>
      </c>
      <c r="N108" s="140">
        <f t="shared" si="97"/>
        <v>2483.177570093458</v>
      </c>
      <c r="O108" s="140">
        <f t="shared" si="98"/>
        <v>690.3426791277259</v>
      </c>
      <c r="P108" s="140">
        <f t="shared" si="99"/>
        <v>1116.5109034267914</v>
      </c>
      <c r="Q108" s="140">
        <f t="shared" si="100"/>
        <v>1672.5856697819315</v>
      </c>
      <c r="R108" s="140">
        <f t="shared" si="101"/>
        <v>3445.7943925233644</v>
      </c>
      <c r="S108" s="149">
        <f t="shared" si="102"/>
        <v>15899.065420560748</v>
      </c>
      <c r="T108" s="146"/>
      <c r="U108" s="96"/>
      <c r="V108" s="144" t="s">
        <v>137</v>
      </c>
      <c r="W108" s="98">
        <v>3.21</v>
      </c>
      <c r="X108" s="99">
        <v>164923</v>
      </c>
      <c r="Y108" s="99">
        <v>17653</v>
      </c>
      <c r="Z108" s="99">
        <v>3584</v>
      </c>
      <c r="AA108" s="99">
        <v>7971</v>
      </c>
      <c r="AB108" s="99">
        <v>4879</v>
      </c>
      <c r="AC108" s="99">
        <v>5369</v>
      </c>
      <c r="AD108" s="99">
        <v>11061</v>
      </c>
      <c r="AE108" s="99">
        <v>2970</v>
      </c>
      <c r="AF108" s="99">
        <v>14566</v>
      </c>
      <c r="AG108" s="99">
        <v>8023</v>
      </c>
      <c r="AH108" s="99">
        <v>14237</v>
      </c>
      <c r="AI108" s="99">
        <v>7476</v>
      </c>
      <c r="AJ108" s="99">
        <v>4253</v>
      </c>
      <c r="AK108" s="99">
        <v>9629</v>
      </c>
      <c r="AL108" s="99">
        <v>2216</v>
      </c>
      <c r="AM108" s="100"/>
    </row>
    <row r="109" spans="1:39" s="95" customFormat="1" ht="12" customHeight="1">
      <c r="A109" s="151"/>
      <c r="B109" s="141" t="s">
        <v>141</v>
      </c>
      <c r="C109" s="152">
        <f>X109/W109</f>
        <v>49247.5</v>
      </c>
      <c r="D109" s="152">
        <f>Y109/W109</f>
        <v>5158.125</v>
      </c>
      <c r="E109" s="152">
        <f>AI109/W109</f>
        <v>2283.125</v>
      </c>
      <c r="F109" s="152">
        <f>AE109/W109</f>
        <v>793.4375</v>
      </c>
      <c r="G109" s="152">
        <f>AF109/W109</f>
        <v>3854.375</v>
      </c>
      <c r="H109" s="152">
        <f>AH109/W109</f>
        <v>4466.25</v>
      </c>
      <c r="I109" s="152">
        <f>AK109/W109</f>
        <v>3127.5</v>
      </c>
      <c r="J109" s="152"/>
      <c r="K109" s="152">
        <f>AJ109/W109</f>
        <v>1400.3125</v>
      </c>
      <c r="L109" s="152">
        <f>AG109/W109</f>
        <v>2495</v>
      </c>
      <c r="M109" s="152">
        <f>AB109/W109</f>
        <v>1408.125</v>
      </c>
      <c r="N109" s="152">
        <f>AA109/W109</f>
        <v>2433.75</v>
      </c>
      <c r="O109" s="152">
        <f>AL109/W109</f>
        <v>707.5</v>
      </c>
      <c r="P109" s="152">
        <f>Z109/W109</f>
        <v>1008.4375</v>
      </c>
      <c r="Q109" s="152">
        <f>AC109/W109</f>
        <v>1648.4375</v>
      </c>
      <c r="R109" s="152">
        <f>AD109/W109</f>
        <v>3137.8125</v>
      </c>
      <c r="S109" s="150">
        <f>(X109-SUM(Y109:AL109))/W109</f>
        <v>15325.3125</v>
      </c>
      <c r="T109" s="101"/>
      <c r="U109" s="116"/>
      <c r="V109" s="142" t="s">
        <v>142</v>
      </c>
      <c r="W109" s="117">
        <v>3.2</v>
      </c>
      <c r="X109" s="118">
        <v>157592</v>
      </c>
      <c r="Y109" s="118">
        <v>16506</v>
      </c>
      <c r="Z109" s="118">
        <v>3227</v>
      </c>
      <c r="AA109" s="118">
        <v>7788</v>
      </c>
      <c r="AB109" s="118">
        <v>4506</v>
      </c>
      <c r="AC109" s="118">
        <v>5275</v>
      </c>
      <c r="AD109" s="118">
        <v>10041</v>
      </c>
      <c r="AE109" s="118">
        <v>2539</v>
      </c>
      <c r="AF109" s="118">
        <v>12334</v>
      </c>
      <c r="AG109" s="118">
        <v>7984</v>
      </c>
      <c r="AH109" s="118">
        <v>14292</v>
      </c>
      <c r="AI109" s="118">
        <v>7306</v>
      </c>
      <c r="AJ109" s="118">
        <v>4481</v>
      </c>
      <c r="AK109" s="118">
        <v>10008</v>
      </c>
      <c r="AL109" s="118">
        <v>2264</v>
      </c>
      <c r="AM109" s="119"/>
    </row>
    <row r="110" spans="1:39" s="95" customFormat="1" ht="12" customHeight="1">
      <c r="A110" s="131" t="s">
        <v>56</v>
      </c>
      <c r="B110" s="133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96"/>
      <c r="V110" s="132"/>
      <c r="W110" s="121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15"/>
    </row>
    <row r="111" spans="1:39" s="95" customFormat="1" ht="15.75" customHeight="1">
      <c r="A111" s="131" t="s">
        <v>93</v>
      </c>
      <c r="B111" s="133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96"/>
      <c r="V111" s="132"/>
      <c r="W111" s="121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15"/>
    </row>
    <row r="112" spans="1:22" ht="11.25" customHeight="1">
      <c r="A112" s="29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162" t="s">
        <v>96</v>
      </c>
      <c r="S112" s="162"/>
      <c r="V112" s="59"/>
    </row>
    <row r="113" spans="1:39" ht="12" customHeight="1">
      <c r="A113" s="160" t="s">
        <v>18</v>
      </c>
      <c r="B113" s="32" t="s">
        <v>0</v>
      </c>
      <c r="C113" s="160" t="s">
        <v>2</v>
      </c>
      <c r="D113" s="160" t="s">
        <v>3</v>
      </c>
      <c r="E113" s="160" t="s">
        <v>4</v>
      </c>
      <c r="F113" s="160" t="s">
        <v>5</v>
      </c>
      <c r="G113" s="160" t="s">
        <v>6</v>
      </c>
      <c r="H113" s="160" t="s">
        <v>7</v>
      </c>
      <c r="I113" s="160" t="s">
        <v>97</v>
      </c>
      <c r="J113" s="31"/>
      <c r="K113" s="160" t="s">
        <v>98</v>
      </c>
      <c r="L113" s="160" t="s">
        <v>10</v>
      </c>
      <c r="M113" s="160" t="s">
        <v>99</v>
      </c>
      <c r="N113" s="160" t="s">
        <v>12</v>
      </c>
      <c r="O113" s="160" t="s">
        <v>13</v>
      </c>
      <c r="P113" s="158" t="s">
        <v>90</v>
      </c>
      <c r="Q113" s="160" t="s">
        <v>100</v>
      </c>
      <c r="R113" s="158" t="s">
        <v>102</v>
      </c>
      <c r="S113" s="160" t="s">
        <v>101</v>
      </c>
      <c r="T113" s="30"/>
      <c r="U113" s="61"/>
      <c r="V113" s="59"/>
      <c r="W113" s="54" t="s">
        <v>1</v>
      </c>
      <c r="X113" s="33" t="s">
        <v>2</v>
      </c>
      <c r="Y113" s="55" t="s">
        <v>3</v>
      </c>
      <c r="Z113" s="55" t="s">
        <v>14</v>
      </c>
      <c r="AA113" s="55" t="s">
        <v>12</v>
      </c>
      <c r="AB113" s="55" t="s">
        <v>11</v>
      </c>
      <c r="AC113" s="55" t="s">
        <v>15</v>
      </c>
      <c r="AD113" s="55" t="s">
        <v>16</v>
      </c>
      <c r="AE113" s="55" t="s">
        <v>5</v>
      </c>
      <c r="AF113" s="55" t="s">
        <v>6</v>
      </c>
      <c r="AG113" s="55" t="s">
        <v>10</v>
      </c>
      <c r="AH113" s="55" t="s">
        <v>7</v>
      </c>
      <c r="AI113" s="55" t="s">
        <v>4</v>
      </c>
      <c r="AJ113" s="55" t="s">
        <v>9</v>
      </c>
      <c r="AK113" s="55" t="s">
        <v>8</v>
      </c>
      <c r="AL113" s="55" t="s">
        <v>13</v>
      </c>
      <c r="AM113" s="55" t="s">
        <v>17</v>
      </c>
    </row>
    <row r="114" spans="1:23" ht="12" customHeight="1">
      <c r="A114" s="161"/>
      <c r="B114" s="34" t="s">
        <v>95</v>
      </c>
      <c r="C114" s="161"/>
      <c r="D114" s="161"/>
      <c r="E114" s="161"/>
      <c r="F114" s="161"/>
      <c r="G114" s="161"/>
      <c r="H114" s="161"/>
      <c r="I114" s="161"/>
      <c r="J114" s="31"/>
      <c r="K114" s="161"/>
      <c r="L114" s="161"/>
      <c r="M114" s="161"/>
      <c r="N114" s="161"/>
      <c r="O114" s="161"/>
      <c r="P114" s="164"/>
      <c r="Q114" s="161"/>
      <c r="R114" s="164"/>
      <c r="S114" s="161"/>
      <c r="T114" s="30"/>
      <c r="U114" s="61"/>
      <c r="V114" s="59"/>
      <c r="W114" s="35"/>
    </row>
    <row r="115" spans="1:40" ht="12" customHeight="1">
      <c r="A115" s="160" t="s">
        <v>33</v>
      </c>
      <c r="B115" s="46" t="s">
        <v>64</v>
      </c>
      <c r="C115" s="52">
        <f>SUM(D115:R115)</f>
        <v>47388.68894601543</v>
      </c>
      <c r="D115" s="52">
        <f aca="true" t="shared" si="103" ref="D115:D162">Y115/W115</f>
        <v>6408.4832904884315</v>
      </c>
      <c r="E115" s="52">
        <f aca="true" t="shared" si="104" ref="E115:E162">AI115/W115</f>
        <v>4017.7377892030845</v>
      </c>
      <c r="F115" s="52">
        <f aca="true" t="shared" si="105" ref="F115:F162">AE115/W115</f>
        <v>1117.223650385604</v>
      </c>
      <c r="G115" s="52">
        <f aca="true" t="shared" si="106" ref="G115:G162">AF115/W115</f>
        <v>5437.275064267352</v>
      </c>
      <c r="H115" s="52">
        <f aca="true" t="shared" si="107" ref="H115:H162">AH115/W115</f>
        <v>5634.961439588688</v>
      </c>
      <c r="I115" s="52">
        <f aca="true" t="shared" si="108" ref="I115:I162">AK115/W115</f>
        <v>3628.53470437018</v>
      </c>
      <c r="J115" s="57"/>
      <c r="K115" s="52">
        <f aca="true" t="shared" si="109" ref="K115:K162">AJ115/W115</f>
        <v>2723.393316195373</v>
      </c>
      <c r="L115" s="52">
        <f aca="true" t="shared" si="110" ref="L115:L162">AG115/W115</f>
        <v>1884.8329048843186</v>
      </c>
      <c r="M115" s="52">
        <f aca="true" t="shared" si="111" ref="M115:M162">AB115/W115</f>
        <v>1624.4215938303341</v>
      </c>
      <c r="N115" s="52">
        <f aca="true" t="shared" si="112" ref="N115:N162">AA115/W115</f>
        <v>5662.724935732647</v>
      </c>
      <c r="O115" s="52">
        <f aca="true" t="shared" si="113" ref="O115:O162">AL115/W115</f>
        <v>831.3624678663239</v>
      </c>
      <c r="P115" s="52">
        <f aca="true" t="shared" si="114" ref="P115:P162">Z115/W115</f>
        <v>2028.020565552699</v>
      </c>
      <c r="Q115" s="52">
        <f aca="true" t="shared" si="115" ref="Q115:Q162">AC115/W115</f>
        <v>1293.8303341902313</v>
      </c>
      <c r="R115" s="52">
        <f aca="true" t="shared" si="116" ref="R115:R162">AD115/W115</f>
        <v>5095.886889460154</v>
      </c>
      <c r="S115" s="58" t="s">
        <v>20</v>
      </c>
      <c r="U115" s="61"/>
      <c r="V115" s="33" t="s">
        <v>22</v>
      </c>
      <c r="W115" s="42">
        <v>3.89</v>
      </c>
      <c r="X115" s="43"/>
      <c r="Y115" s="43">
        <v>24929</v>
      </c>
      <c r="Z115" s="43">
        <v>7889</v>
      </c>
      <c r="AA115" s="43">
        <v>22028</v>
      </c>
      <c r="AB115" s="43">
        <v>6319</v>
      </c>
      <c r="AC115" s="43">
        <v>5033</v>
      </c>
      <c r="AD115" s="43">
        <v>19823</v>
      </c>
      <c r="AE115" s="43">
        <v>4346</v>
      </c>
      <c r="AF115" s="43">
        <v>21151</v>
      </c>
      <c r="AG115" s="43">
        <v>7332</v>
      </c>
      <c r="AH115" s="43">
        <v>21920</v>
      </c>
      <c r="AI115" s="43">
        <v>15629</v>
      </c>
      <c r="AJ115" s="43">
        <v>10594</v>
      </c>
      <c r="AK115" s="43">
        <v>14115</v>
      </c>
      <c r="AL115" s="43">
        <v>3234</v>
      </c>
      <c r="AM115" s="44"/>
      <c r="AN115" s="30"/>
    </row>
    <row r="116" spans="1:40" ht="12" customHeight="1">
      <c r="A116" s="163"/>
      <c r="B116" s="36" t="s">
        <v>24</v>
      </c>
      <c r="C116" s="52">
        <f aca="true" t="shared" si="117" ref="C116:C127">X116/W116</f>
        <v>61763.881401617255</v>
      </c>
      <c r="D116" s="52">
        <f t="shared" si="103"/>
        <v>6032.075471698114</v>
      </c>
      <c r="E116" s="52">
        <f t="shared" si="104"/>
        <v>3449.326145552561</v>
      </c>
      <c r="F116" s="52">
        <f t="shared" si="105"/>
        <v>1130.7277628032346</v>
      </c>
      <c r="G116" s="52">
        <f t="shared" si="106"/>
        <v>5443.126684636119</v>
      </c>
      <c r="H116" s="52">
        <f t="shared" si="107"/>
        <v>5424.797843665769</v>
      </c>
      <c r="I116" s="52">
        <f t="shared" si="108"/>
        <v>3431.8059299191377</v>
      </c>
      <c r="J116" s="57"/>
      <c r="K116" s="52">
        <f t="shared" si="109"/>
        <v>2312.3989218328843</v>
      </c>
      <c r="L116" s="52">
        <f t="shared" si="110"/>
        <v>2450.4043126684637</v>
      </c>
      <c r="M116" s="52">
        <f t="shared" si="111"/>
        <v>1255.7951482479784</v>
      </c>
      <c r="N116" s="52">
        <f t="shared" si="112"/>
        <v>4256.873315363881</v>
      </c>
      <c r="O116" s="52">
        <f t="shared" si="113"/>
        <v>739.622641509434</v>
      </c>
      <c r="P116" s="52">
        <f t="shared" si="114"/>
        <v>2163.0727762803235</v>
      </c>
      <c r="Q116" s="52">
        <f t="shared" si="115"/>
        <v>1584.0970350404314</v>
      </c>
      <c r="R116" s="52">
        <f t="shared" si="116"/>
        <v>5271.428571428572</v>
      </c>
      <c r="S116" s="38">
        <f aca="true" t="shared" si="118" ref="S116:S127">(X116-SUM(Y116:AL116))/W116</f>
        <v>16818.32884097035</v>
      </c>
      <c r="U116" s="62" t="s">
        <v>33</v>
      </c>
      <c r="V116" s="33" t="s">
        <v>24</v>
      </c>
      <c r="W116" s="42">
        <v>3.71</v>
      </c>
      <c r="X116" s="43">
        <v>229144</v>
      </c>
      <c r="Y116" s="43">
        <v>22379</v>
      </c>
      <c r="Z116" s="43">
        <v>8025</v>
      </c>
      <c r="AA116" s="43">
        <v>15793</v>
      </c>
      <c r="AB116" s="43">
        <v>4659</v>
      </c>
      <c r="AC116" s="43">
        <v>5877</v>
      </c>
      <c r="AD116" s="43">
        <v>19557</v>
      </c>
      <c r="AE116" s="43">
        <v>4195</v>
      </c>
      <c r="AF116" s="43">
        <v>20194</v>
      </c>
      <c r="AG116" s="43">
        <v>9091</v>
      </c>
      <c r="AH116" s="43">
        <v>20126</v>
      </c>
      <c r="AI116" s="43">
        <v>12797</v>
      </c>
      <c r="AJ116" s="43">
        <v>8579</v>
      </c>
      <c r="AK116" s="43">
        <v>12732</v>
      </c>
      <c r="AL116" s="43">
        <v>2744</v>
      </c>
      <c r="AM116" s="44"/>
      <c r="AN116" s="30"/>
    </row>
    <row r="117" spans="1:43" ht="12" customHeight="1" hidden="1">
      <c r="A117" s="163"/>
      <c r="B117" s="36" t="s">
        <v>25</v>
      </c>
      <c r="C117" s="52">
        <f t="shared" si="117"/>
        <v>55385.51136363636</v>
      </c>
      <c r="D117" s="52">
        <f t="shared" si="103"/>
        <v>5109.375</v>
      </c>
      <c r="E117" s="52">
        <f t="shared" si="104"/>
        <v>2861.931818181818</v>
      </c>
      <c r="F117" s="52">
        <f t="shared" si="105"/>
        <v>950.5681818181819</v>
      </c>
      <c r="G117" s="52">
        <f t="shared" si="106"/>
        <v>5284.943181818182</v>
      </c>
      <c r="H117" s="52">
        <f t="shared" si="107"/>
        <v>4983.522727272727</v>
      </c>
      <c r="I117" s="52">
        <f t="shared" si="108"/>
        <v>3071.306818181818</v>
      </c>
      <c r="J117" s="57"/>
      <c r="K117" s="52">
        <f t="shared" si="109"/>
        <v>1885.2272727272727</v>
      </c>
      <c r="L117" s="52">
        <f t="shared" si="110"/>
        <v>2413.9204545454545</v>
      </c>
      <c r="M117" s="52">
        <f t="shared" si="111"/>
        <v>1332.3863636363637</v>
      </c>
      <c r="N117" s="52">
        <f t="shared" si="112"/>
        <v>3556.818181818182</v>
      </c>
      <c r="O117" s="52">
        <f t="shared" si="113"/>
        <v>679.8295454545455</v>
      </c>
      <c r="P117" s="52">
        <f t="shared" si="114"/>
        <v>1893.465909090909</v>
      </c>
      <c r="Q117" s="52">
        <f t="shared" si="115"/>
        <v>1523.8636363636363</v>
      </c>
      <c r="R117" s="52">
        <f t="shared" si="116"/>
        <v>4519.886363636364</v>
      </c>
      <c r="S117" s="38">
        <f t="shared" si="118"/>
        <v>15318.46590909091</v>
      </c>
      <c r="U117" s="61"/>
      <c r="V117" s="33" t="s">
        <v>26</v>
      </c>
      <c r="W117" s="42">
        <v>3.52</v>
      </c>
      <c r="X117" s="43">
        <v>194957</v>
      </c>
      <c r="Y117" s="43">
        <v>17985</v>
      </c>
      <c r="Z117" s="43">
        <v>6665</v>
      </c>
      <c r="AA117" s="43">
        <v>12520</v>
      </c>
      <c r="AB117" s="43">
        <v>4690</v>
      </c>
      <c r="AC117" s="43">
        <v>5364</v>
      </c>
      <c r="AD117" s="43">
        <v>15910</v>
      </c>
      <c r="AE117" s="43">
        <v>3346</v>
      </c>
      <c r="AF117" s="43">
        <v>18603</v>
      </c>
      <c r="AG117" s="43">
        <v>8497</v>
      </c>
      <c r="AH117" s="43">
        <v>17542</v>
      </c>
      <c r="AI117" s="43">
        <v>10074</v>
      </c>
      <c r="AJ117" s="43">
        <v>6636</v>
      </c>
      <c r="AK117" s="43">
        <v>10811</v>
      </c>
      <c r="AL117" s="43">
        <v>2393</v>
      </c>
      <c r="AM117" s="44"/>
      <c r="AN117" s="44"/>
      <c r="AO117" s="41"/>
      <c r="AP117" s="41"/>
      <c r="AQ117" s="41"/>
    </row>
    <row r="118" spans="1:43" ht="12" customHeight="1" hidden="1">
      <c r="A118" s="163"/>
      <c r="B118" s="36" t="s">
        <v>27</v>
      </c>
      <c r="C118" s="52">
        <f t="shared" si="117"/>
        <v>55462.35632183908</v>
      </c>
      <c r="D118" s="52">
        <f t="shared" si="103"/>
        <v>5080.747126436781</v>
      </c>
      <c r="E118" s="52">
        <f t="shared" si="104"/>
        <v>2755.1724137931033</v>
      </c>
      <c r="F118" s="52">
        <f t="shared" si="105"/>
        <v>883.0459770114943</v>
      </c>
      <c r="G118" s="52">
        <f t="shared" si="106"/>
        <v>5078.448275862069</v>
      </c>
      <c r="H118" s="52">
        <f t="shared" si="107"/>
        <v>5152.873563218391</v>
      </c>
      <c r="I118" s="52">
        <f t="shared" si="108"/>
        <v>3009.1954022988507</v>
      </c>
      <c r="J118" s="57"/>
      <c r="K118" s="52">
        <f t="shared" si="109"/>
        <v>1734.4827586206898</v>
      </c>
      <c r="L118" s="52">
        <f t="shared" si="110"/>
        <v>2507.4712643678163</v>
      </c>
      <c r="M118" s="52">
        <f t="shared" si="111"/>
        <v>1385.057471264368</v>
      </c>
      <c r="N118" s="52">
        <f t="shared" si="112"/>
        <v>3459.4827586206898</v>
      </c>
      <c r="O118" s="52">
        <f t="shared" si="113"/>
        <v>647.9885057471264</v>
      </c>
      <c r="P118" s="52">
        <f t="shared" si="114"/>
        <v>1977.873563218391</v>
      </c>
      <c r="Q118" s="52">
        <f t="shared" si="115"/>
        <v>1366.9540229885058</v>
      </c>
      <c r="R118" s="52">
        <f t="shared" si="116"/>
        <v>4788.218390804598</v>
      </c>
      <c r="S118" s="38">
        <f t="shared" si="118"/>
        <v>15635.344827586207</v>
      </c>
      <c r="U118" s="61"/>
      <c r="V118" s="33" t="s">
        <v>27</v>
      </c>
      <c r="W118" s="42">
        <v>3.48</v>
      </c>
      <c r="X118" s="43">
        <v>193009</v>
      </c>
      <c r="Y118" s="43">
        <v>17681</v>
      </c>
      <c r="Z118" s="43">
        <v>6883</v>
      </c>
      <c r="AA118" s="43">
        <v>12039</v>
      </c>
      <c r="AB118" s="43">
        <v>4820</v>
      </c>
      <c r="AC118" s="43">
        <v>4757</v>
      </c>
      <c r="AD118" s="43">
        <v>16663</v>
      </c>
      <c r="AE118" s="43">
        <v>3073</v>
      </c>
      <c r="AF118" s="43">
        <v>17673</v>
      </c>
      <c r="AG118" s="43">
        <v>8726</v>
      </c>
      <c r="AH118" s="43">
        <v>17932</v>
      </c>
      <c r="AI118" s="43">
        <v>9588</v>
      </c>
      <c r="AJ118" s="43">
        <v>6036</v>
      </c>
      <c r="AK118" s="43">
        <v>10472</v>
      </c>
      <c r="AL118" s="43">
        <v>2255</v>
      </c>
      <c r="AM118" s="44"/>
      <c r="AN118" s="44"/>
      <c r="AO118" s="41"/>
      <c r="AP118" s="41"/>
      <c r="AQ118" s="41"/>
    </row>
    <row r="119" spans="1:43" ht="12" customHeight="1" hidden="1">
      <c r="A119" s="163"/>
      <c r="B119" s="36" t="s">
        <v>28</v>
      </c>
      <c r="C119" s="52">
        <f t="shared" si="117"/>
        <v>56588.50574712644</v>
      </c>
      <c r="D119" s="52">
        <f t="shared" si="103"/>
        <v>5232.183908045977</v>
      </c>
      <c r="E119" s="52">
        <f t="shared" si="104"/>
        <v>2937.0689655172414</v>
      </c>
      <c r="F119" s="52">
        <f t="shared" si="105"/>
        <v>872.9885057471264</v>
      </c>
      <c r="G119" s="52">
        <f t="shared" si="106"/>
        <v>5047.701149425287</v>
      </c>
      <c r="H119" s="52">
        <f t="shared" si="107"/>
        <v>4996.264367816092</v>
      </c>
      <c r="I119" s="52">
        <f t="shared" si="108"/>
        <v>3235.057471264368</v>
      </c>
      <c r="J119" s="57"/>
      <c r="K119" s="52">
        <f t="shared" si="109"/>
        <v>2056.32183908046</v>
      </c>
      <c r="L119" s="52">
        <f t="shared" si="110"/>
        <v>2670.402298850575</v>
      </c>
      <c r="M119" s="52">
        <f t="shared" si="111"/>
        <v>1287.6436781609195</v>
      </c>
      <c r="N119" s="52">
        <f t="shared" si="112"/>
        <v>3429.022988505747</v>
      </c>
      <c r="O119" s="52">
        <f t="shared" si="113"/>
        <v>738.2183908045977</v>
      </c>
      <c r="P119" s="52">
        <f t="shared" si="114"/>
        <v>1853.448275862069</v>
      </c>
      <c r="Q119" s="52">
        <f t="shared" si="115"/>
        <v>1590.5172413793105</v>
      </c>
      <c r="R119" s="52">
        <f t="shared" si="116"/>
        <v>4485.057471264367</v>
      </c>
      <c r="S119" s="38">
        <f t="shared" si="118"/>
        <v>16156.6091954023</v>
      </c>
      <c r="U119" s="61"/>
      <c r="V119" s="47" t="s">
        <v>28</v>
      </c>
      <c r="W119" s="42">
        <v>3.48</v>
      </c>
      <c r="X119" s="43">
        <v>196928</v>
      </c>
      <c r="Y119" s="43">
        <v>18208</v>
      </c>
      <c r="Z119" s="43">
        <v>6450</v>
      </c>
      <c r="AA119" s="43">
        <v>11933</v>
      </c>
      <c r="AB119" s="43">
        <v>4481</v>
      </c>
      <c r="AC119" s="43">
        <v>5535</v>
      </c>
      <c r="AD119" s="43">
        <v>15608</v>
      </c>
      <c r="AE119" s="43">
        <v>3038</v>
      </c>
      <c r="AF119" s="43">
        <v>17566</v>
      </c>
      <c r="AG119" s="43">
        <v>9293</v>
      </c>
      <c r="AH119" s="43">
        <v>17387</v>
      </c>
      <c r="AI119" s="43">
        <v>10221</v>
      </c>
      <c r="AJ119" s="43">
        <v>7156</v>
      </c>
      <c r="AK119" s="43">
        <v>11258</v>
      </c>
      <c r="AL119" s="43">
        <v>2569</v>
      </c>
      <c r="AM119" s="44"/>
      <c r="AN119" s="44"/>
      <c r="AO119" s="41"/>
      <c r="AP119" s="41"/>
      <c r="AQ119" s="41"/>
    </row>
    <row r="120" spans="1:43" ht="12" customHeight="1">
      <c r="A120" s="163"/>
      <c r="B120" s="36" t="s">
        <v>55</v>
      </c>
      <c r="C120" s="52">
        <f t="shared" si="117"/>
        <v>55808.771929824565</v>
      </c>
      <c r="D120" s="52">
        <f t="shared" si="103"/>
        <v>5049.707602339181</v>
      </c>
      <c r="E120" s="52">
        <f t="shared" si="104"/>
        <v>2789.4736842105262</v>
      </c>
      <c r="F120" s="52">
        <f t="shared" si="105"/>
        <v>924.8538011695906</v>
      </c>
      <c r="G120" s="52">
        <f t="shared" si="106"/>
        <v>5429.824561403509</v>
      </c>
      <c r="H120" s="52">
        <f t="shared" si="107"/>
        <v>4801.169590643275</v>
      </c>
      <c r="I120" s="52">
        <f t="shared" si="108"/>
        <v>3011.1111111111113</v>
      </c>
      <c r="J120" s="57"/>
      <c r="K120" s="52">
        <f t="shared" si="109"/>
        <v>1760.5263157894738</v>
      </c>
      <c r="L120" s="52">
        <f t="shared" si="110"/>
        <v>2571.345029239766</v>
      </c>
      <c r="M120" s="52">
        <f t="shared" si="111"/>
        <v>1394.4444444444446</v>
      </c>
      <c r="N120" s="52">
        <f t="shared" si="112"/>
        <v>3591.2280701754385</v>
      </c>
      <c r="O120" s="52">
        <f t="shared" si="113"/>
        <v>701.7543859649123</v>
      </c>
      <c r="P120" s="52">
        <f t="shared" si="114"/>
        <v>1728.3625730994152</v>
      </c>
      <c r="Q120" s="52">
        <f t="shared" si="115"/>
        <v>1530.701754385965</v>
      </c>
      <c r="R120" s="52">
        <f t="shared" si="116"/>
        <v>4323.391812865497</v>
      </c>
      <c r="S120" s="38">
        <f t="shared" si="118"/>
        <v>16200.877192982456</v>
      </c>
      <c r="U120" s="61"/>
      <c r="V120" s="47" t="s">
        <v>52</v>
      </c>
      <c r="W120" s="42">
        <v>3.42</v>
      </c>
      <c r="X120" s="43">
        <v>190866</v>
      </c>
      <c r="Y120" s="43">
        <v>17270</v>
      </c>
      <c r="Z120" s="43">
        <v>5911</v>
      </c>
      <c r="AA120" s="43">
        <v>12282</v>
      </c>
      <c r="AB120" s="43">
        <v>4769</v>
      </c>
      <c r="AC120" s="43">
        <v>5235</v>
      </c>
      <c r="AD120" s="43">
        <v>14786</v>
      </c>
      <c r="AE120" s="43">
        <v>3163</v>
      </c>
      <c r="AF120" s="43">
        <v>18570</v>
      </c>
      <c r="AG120" s="43">
        <v>8794</v>
      </c>
      <c r="AH120" s="43">
        <v>16420</v>
      </c>
      <c r="AI120" s="43">
        <v>9540</v>
      </c>
      <c r="AJ120" s="43">
        <v>6021</v>
      </c>
      <c r="AK120" s="43">
        <v>10298</v>
      </c>
      <c r="AL120" s="43">
        <v>2400</v>
      </c>
      <c r="AM120" s="44"/>
      <c r="AN120" s="44"/>
      <c r="AO120" s="41"/>
      <c r="AP120" s="41"/>
      <c r="AQ120" s="41"/>
    </row>
    <row r="121" spans="1:43" ht="12" customHeight="1" hidden="1">
      <c r="A121" s="163"/>
      <c r="B121" s="36" t="s">
        <v>53</v>
      </c>
      <c r="C121" s="52">
        <f t="shared" si="117"/>
        <v>57512.2754491018</v>
      </c>
      <c r="D121" s="52">
        <f t="shared" si="103"/>
        <v>5361.676646706587</v>
      </c>
      <c r="E121" s="52">
        <f t="shared" si="104"/>
        <v>2661.377245508982</v>
      </c>
      <c r="F121" s="52">
        <f t="shared" si="105"/>
        <v>951.7964071856288</v>
      </c>
      <c r="G121" s="52">
        <f t="shared" si="106"/>
        <v>5224.850299401198</v>
      </c>
      <c r="H121" s="52">
        <f t="shared" si="107"/>
        <v>5072.1556886227545</v>
      </c>
      <c r="I121" s="52">
        <f t="shared" si="108"/>
        <v>3421.556886227545</v>
      </c>
      <c r="J121" s="57"/>
      <c r="K121" s="52">
        <f t="shared" si="109"/>
        <v>1917.9640718562875</v>
      </c>
      <c r="L121" s="52">
        <f t="shared" si="110"/>
        <v>2570.6586826347307</v>
      </c>
      <c r="M121" s="52">
        <f t="shared" si="111"/>
        <v>1493.11377245509</v>
      </c>
      <c r="N121" s="52">
        <f t="shared" si="112"/>
        <v>3689.5209580838323</v>
      </c>
      <c r="O121" s="52">
        <f t="shared" si="113"/>
        <v>706.5868263473054</v>
      </c>
      <c r="P121" s="52">
        <f t="shared" si="114"/>
        <v>1763.1736526946108</v>
      </c>
      <c r="Q121" s="52">
        <f t="shared" si="115"/>
        <v>1494.0119760479042</v>
      </c>
      <c r="R121" s="52">
        <f t="shared" si="116"/>
        <v>4542.215568862276</v>
      </c>
      <c r="S121" s="38">
        <f t="shared" si="118"/>
        <v>16641.61676646707</v>
      </c>
      <c r="U121" s="61"/>
      <c r="V121" s="47" t="s">
        <v>53</v>
      </c>
      <c r="W121" s="42">
        <v>3.34</v>
      </c>
      <c r="X121" s="43">
        <v>192091</v>
      </c>
      <c r="Y121" s="43">
        <v>17908</v>
      </c>
      <c r="Z121" s="43">
        <v>5889</v>
      </c>
      <c r="AA121" s="43">
        <v>12323</v>
      </c>
      <c r="AB121" s="43">
        <v>4987</v>
      </c>
      <c r="AC121" s="43">
        <v>4990</v>
      </c>
      <c r="AD121" s="43">
        <v>15171</v>
      </c>
      <c r="AE121" s="43">
        <v>3179</v>
      </c>
      <c r="AF121" s="43">
        <v>17451</v>
      </c>
      <c r="AG121" s="43">
        <v>8586</v>
      </c>
      <c r="AH121" s="43">
        <v>16941</v>
      </c>
      <c r="AI121" s="43">
        <v>8889</v>
      </c>
      <c r="AJ121" s="43">
        <v>6406</v>
      </c>
      <c r="AK121" s="43">
        <v>11428</v>
      </c>
      <c r="AL121" s="43">
        <v>2360</v>
      </c>
      <c r="AM121" s="44"/>
      <c r="AN121" s="44"/>
      <c r="AO121" s="41"/>
      <c r="AP121" s="41"/>
      <c r="AQ121" s="41"/>
    </row>
    <row r="122" spans="1:43" ht="12" customHeight="1" hidden="1">
      <c r="A122" s="163"/>
      <c r="B122" s="36" t="s">
        <v>51</v>
      </c>
      <c r="C122" s="52">
        <f t="shared" si="117"/>
        <v>56930.05952380953</v>
      </c>
      <c r="D122" s="52">
        <f t="shared" si="103"/>
        <v>5238.690476190476</v>
      </c>
      <c r="E122" s="52">
        <f t="shared" si="104"/>
        <v>2607.7380952380954</v>
      </c>
      <c r="F122" s="52">
        <f t="shared" si="105"/>
        <v>953.2738095238095</v>
      </c>
      <c r="G122" s="52">
        <f t="shared" si="106"/>
        <v>5120.535714285715</v>
      </c>
      <c r="H122" s="52">
        <f t="shared" si="107"/>
        <v>5093.452380952381</v>
      </c>
      <c r="I122" s="52">
        <f t="shared" si="108"/>
        <v>3142.261904761905</v>
      </c>
      <c r="J122" s="57"/>
      <c r="K122" s="52">
        <f t="shared" si="109"/>
        <v>1948.2142857142858</v>
      </c>
      <c r="L122" s="52">
        <f t="shared" si="110"/>
        <v>2690.4761904761904</v>
      </c>
      <c r="M122" s="52">
        <f t="shared" si="111"/>
        <v>1445.8333333333335</v>
      </c>
      <c r="N122" s="52">
        <f t="shared" si="112"/>
        <v>3570.2380952380954</v>
      </c>
      <c r="O122" s="52">
        <f t="shared" si="113"/>
        <v>744.3452380952381</v>
      </c>
      <c r="P122" s="52">
        <f t="shared" si="114"/>
        <v>1697.6190476190477</v>
      </c>
      <c r="Q122" s="52">
        <f t="shared" si="115"/>
        <v>1597.3214285714287</v>
      </c>
      <c r="R122" s="52">
        <f t="shared" si="116"/>
        <v>4370.238095238095</v>
      </c>
      <c r="S122" s="38">
        <f t="shared" si="118"/>
        <v>16709.821428571428</v>
      </c>
      <c r="U122" s="61"/>
      <c r="V122" s="47" t="s">
        <v>51</v>
      </c>
      <c r="W122" s="42">
        <v>3.36</v>
      </c>
      <c r="X122" s="43">
        <v>191285</v>
      </c>
      <c r="Y122" s="43">
        <v>17602</v>
      </c>
      <c r="Z122" s="43">
        <v>5704</v>
      </c>
      <c r="AA122" s="43">
        <v>11996</v>
      </c>
      <c r="AB122" s="43">
        <v>4858</v>
      </c>
      <c r="AC122" s="43">
        <v>5367</v>
      </c>
      <c r="AD122" s="43">
        <v>14684</v>
      </c>
      <c r="AE122" s="43">
        <v>3203</v>
      </c>
      <c r="AF122" s="43">
        <v>17205</v>
      </c>
      <c r="AG122" s="43">
        <v>9040</v>
      </c>
      <c r="AH122" s="43">
        <v>17114</v>
      </c>
      <c r="AI122" s="43">
        <v>8762</v>
      </c>
      <c r="AJ122" s="43">
        <v>6546</v>
      </c>
      <c r="AK122" s="43">
        <v>10558</v>
      </c>
      <c r="AL122" s="43">
        <v>2501</v>
      </c>
      <c r="AM122" s="44"/>
      <c r="AN122" s="44"/>
      <c r="AO122" s="41"/>
      <c r="AP122" s="41"/>
      <c r="AQ122" s="41"/>
    </row>
    <row r="123" spans="1:43" ht="12" customHeight="1" hidden="1">
      <c r="A123" s="163"/>
      <c r="B123" s="36" t="s">
        <v>91</v>
      </c>
      <c r="C123" s="52">
        <f t="shared" si="117"/>
        <v>55768.26347305389</v>
      </c>
      <c r="D123" s="52">
        <f t="shared" si="103"/>
        <v>5124.550898203593</v>
      </c>
      <c r="E123" s="52">
        <f t="shared" si="104"/>
        <v>2667.365269461078</v>
      </c>
      <c r="F123" s="52">
        <f t="shared" si="105"/>
        <v>935.6287425149701</v>
      </c>
      <c r="G123" s="52">
        <f t="shared" si="106"/>
        <v>4784.730538922156</v>
      </c>
      <c r="H123" s="52">
        <f t="shared" si="107"/>
        <v>5242.51497005988</v>
      </c>
      <c r="I123" s="52">
        <f t="shared" si="108"/>
        <v>3279.9401197604793</v>
      </c>
      <c r="J123" s="57"/>
      <c r="K123" s="52">
        <f t="shared" si="109"/>
        <v>1823.6526946107786</v>
      </c>
      <c r="L123" s="52">
        <f t="shared" si="110"/>
        <v>2563.473053892216</v>
      </c>
      <c r="M123" s="52">
        <f t="shared" si="111"/>
        <v>1429.3413173652696</v>
      </c>
      <c r="N123" s="52">
        <f t="shared" si="112"/>
        <v>3102.994011976048</v>
      </c>
      <c r="O123" s="52">
        <f t="shared" si="113"/>
        <v>754.491017964072</v>
      </c>
      <c r="P123" s="52">
        <f t="shared" si="114"/>
        <v>1450.2994011976048</v>
      </c>
      <c r="Q123" s="52">
        <f t="shared" si="115"/>
        <v>1418.562874251497</v>
      </c>
      <c r="R123" s="52">
        <f t="shared" si="116"/>
        <v>4398.203592814371</v>
      </c>
      <c r="S123" s="38">
        <f t="shared" si="118"/>
        <v>16792.51497005988</v>
      </c>
      <c r="U123" s="61"/>
      <c r="V123" s="47" t="s">
        <v>54</v>
      </c>
      <c r="W123" s="42">
        <v>3.34</v>
      </c>
      <c r="X123" s="43">
        <v>186266</v>
      </c>
      <c r="Y123" s="43">
        <v>17116</v>
      </c>
      <c r="Z123" s="43">
        <v>4844</v>
      </c>
      <c r="AA123" s="43">
        <v>10364</v>
      </c>
      <c r="AB123" s="43">
        <v>4774</v>
      </c>
      <c r="AC123" s="43">
        <v>4738</v>
      </c>
      <c r="AD123" s="43">
        <v>14690</v>
      </c>
      <c r="AE123" s="43">
        <v>3125</v>
      </c>
      <c r="AF123" s="43">
        <v>15981</v>
      </c>
      <c r="AG123" s="43">
        <v>8562</v>
      </c>
      <c r="AH123" s="43">
        <v>17510</v>
      </c>
      <c r="AI123" s="43">
        <v>8909</v>
      </c>
      <c r="AJ123" s="43">
        <v>6091</v>
      </c>
      <c r="AK123" s="43">
        <v>10955</v>
      </c>
      <c r="AL123" s="43">
        <v>2520</v>
      </c>
      <c r="AM123" s="44"/>
      <c r="AN123" s="44"/>
      <c r="AO123" s="41"/>
      <c r="AP123" s="41"/>
      <c r="AQ123" s="41"/>
    </row>
    <row r="124" spans="1:43" ht="12" customHeight="1" hidden="1">
      <c r="A124" s="163"/>
      <c r="B124" s="36" t="s">
        <v>92</v>
      </c>
      <c r="C124" s="52">
        <f t="shared" si="117"/>
        <v>57372.372372372374</v>
      </c>
      <c r="D124" s="52">
        <f t="shared" si="103"/>
        <v>5028.828828828829</v>
      </c>
      <c r="E124" s="52">
        <f t="shared" si="104"/>
        <v>2645.945945945946</v>
      </c>
      <c r="F124" s="50">
        <f t="shared" si="105"/>
        <v>789.4894894894895</v>
      </c>
      <c r="G124" s="52">
        <f t="shared" si="106"/>
        <v>5209.909909909909</v>
      </c>
      <c r="H124" s="52">
        <f t="shared" si="107"/>
        <v>5082.282282282282</v>
      </c>
      <c r="I124" s="50">
        <f t="shared" si="108"/>
        <v>3458.8588588588586</v>
      </c>
      <c r="J124" s="57"/>
      <c r="K124" s="52">
        <f t="shared" si="109"/>
        <v>1987.087087087087</v>
      </c>
      <c r="L124" s="52">
        <f t="shared" si="110"/>
        <v>2466.3663663663665</v>
      </c>
      <c r="M124" s="52">
        <f t="shared" si="111"/>
        <v>1502.4024024024025</v>
      </c>
      <c r="N124" s="52">
        <f t="shared" si="112"/>
        <v>3681.6816816816818</v>
      </c>
      <c r="O124" s="52">
        <f t="shared" si="113"/>
        <v>863.3633633633633</v>
      </c>
      <c r="P124" s="52">
        <f t="shared" si="114"/>
        <v>1668.4684684684685</v>
      </c>
      <c r="Q124" s="52">
        <f t="shared" si="115"/>
        <v>1695.7957957957958</v>
      </c>
      <c r="R124" s="50">
        <f t="shared" si="116"/>
        <v>4103.003003003003</v>
      </c>
      <c r="S124" s="38">
        <f t="shared" si="118"/>
        <v>17188.888888888887</v>
      </c>
      <c r="U124" s="61"/>
      <c r="V124" s="47" t="s">
        <v>104</v>
      </c>
      <c r="W124" s="42">
        <v>3.33</v>
      </c>
      <c r="X124" s="43">
        <v>191050</v>
      </c>
      <c r="Y124" s="43">
        <v>16746</v>
      </c>
      <c r="Z124" s="43">
        <v>5556</v>
      </c>
      <c r="AA124" s="43">
        <v>12260</v>
      </c>
      <c r="AB124" s="43">
        <v>5003</v>
      </c>
      <c r="AC124" s="43">
        <v>5647</v>
      </c>
      <c r="AD124" s="43">
        <v>13663</v>
      </c>
      <c r="AE124" s="43">
        <v>2629</v>
      </c>
      <c r="AF124" s="43">
        <v>17349</v>
      </c>
      <c r="AG124" s="43">
        <v>8213</v>
      </c>
      <c r="AH124" s="43">
        <v>16924</v>
      </c>
      <c r="AI124" s="43">
        <v>8811</v>
      </c>
      <c r="AJ124" s="43">
        <v>6617</v>
      </c>
      <c r="AK124" s="43">
        <v>11518</v>
      </c>
      <c r="AL124" s="43">
        <v>2875</v>
      </c>
      <c r="AM124" s="44"/>
      <c r="AN124" s="44"/>
      <c r="AO124" s="41"/>
      <c r="AP124" s="41"/>
      <c r="AQ124" s="41"/>
    </row>
    <row r="125" spans="1:43" ht="12" customHeight="1">
      <c r="A125" s="163"/>
      <c r="B125" s="36" t="s">
        <v>57</v>
      </c>
      <c r="C125" s="50">
        <f t="shared" si="117"/>
        <v>58211.38461538462</v>
      </c>
      <c r="D125" s="52">
        <f t="shared" si="103"/>
        <v>5328</v>
      </c>
      <c r="E125" s="52">
        <f t="shared" si="104"/>
        <v>2623.3846153846152</v>
      </c>
      <c r="F125" s="52">
        <f t="shared" si="105"/>
        <v>809.8461538461538</v>
      </c>
      <c r="G125" s="50">
        <f t="shared" si="106"/>
        <v>5162.461538461538</v>
      </c>
      <c r="H125" s="52">
        <f t="shared" si="107"/>
        <v>5091.076923076923</v>
      </c>
      <c r="I125" s="52">
        <f t="shared" si="108"/>
        <v>3674.769230769231</v>
      </c>
      <c r="J125" s="57"/>
      <c r="K125" s="52">
        <f t="shared" si="109"/>
        <v>2059.6923076923076</v>
      </c>
      <c r="L125" s="52">
        <f t="shared" si="110"/>
        <v>2547.6923076923076</v>
      </c>
      <c r="M125" s="50">
        <f t="shared" si="111"/>
        <v>1577.2307692307693</v>
      </c>
      <c r="N125" s="52">
        <f t="shared" si="112"/>
        <v>3558.4615384615386</v>
      </c>
      <c r="O125" s="50">
        <f t="shared" si="113"/>
        <v>911.3846153846154</v>
      </c>
      <c r="P125" s="52">
        <f t="shared" si="114"/>
        <v>1618.4615384615386</v>
      </c>
      <c r="Q125" s="52">
        <f t="shared" si="115"/>
        <v>1649.5384615384614</v>
      </c>
      <c r="R125" s="52">
        <f t="shared" si="116"/>
        <v>4270.461538461538</v>
      </c>
      <c r="S125" s="37">
        <f t="shared" si="118"/>
        <v>17328.923076923078</v>
      </c>
      <c r="U125" s="61"/>
      <c r="V125" s="47" t="s">
        <v>105</v>
      </c>
      <c r="W125" s="42">
        <v>3.25</v>
      </c>
      <c r="X125" s="43">
        <v>189187</v>
      </c>
      <c r="Y125" s="43">
        <v>17316</v>
      </c>
      <c r="Z125" s="43">
        <v>5260</v>
      </c>
      <c r="AA125" s="43">
        <v>11565</v>
      </c>
      <c r="AB125" s="43">
        <v>5126</v>
      </c>
      <c r="AC125" s="43">
        <v>5361</v>
      </c>
      <c r="AD125" s="43">
        <v>13879</v>
      </c>
      <c r="AE125" s="43">
        <v>2632</v>
      </c>
      <c r="AF125" s="43">
        <v>16778</v>
      </c>
      <c r="AG125" s="43">
        <v>8280</v>
      </c>
      <c r="AH125" s="43">
        <v>16546</v>
      </c>
      <c r="AI125" s="43">
        <v>8526</v>
      </c>
      <c r="AJ125" s="43">
        <v>6694</v>
      </c>
      <c r="AK125" s="43">
        <v>11943</v>
      </c>
      <c r="AL125" s="43">
        <v>2962</v>
      </c>
      <c r="AM125" s="44"/>
      <c r="AN125" s="44"/>
      <c r="AO125" s="41"/>
      <c r="AP125" s="41"/>
      <c r="AQ125" s="41"/>
    </row>
    <row r="126" spans="1:43" ht="12" customHeight="1" hidden="1">
      <c r="A126" s="163"/>
      <c r="B126" s="36" t="s">
        <v>60</v>
      </c>
      <c r="C126" s="50">
        <f t="shared" si="117"/>
        <v>55508.359133126934</v>
      </c>
      <c r="D126" s="52">
        <f t="shared" si="103"/>
        <v>5269.040247678018</v>
      </c>
      <c r="E126" s="52">
        <f t="shared" si="104"/>
        <v>2473.684210526316</v>
      </c>
      <c r="F126" s="52">
        <f t="shared" si="105"/>
        <v>794.1176470588235</v>
      </c>
      <c r="G126" s="50">
        <f t="shared" si="106"/>
        <v>5092.8792569659445</v>
      </c>
      <c r="H126" s="52">
        <f t="shared" si="107"/>
        <v>4843.962848297214</v>
      </c>
      <c r="I126" s="52">
        <f t="shared" si="108"/>
        <v>3355.7275541795666</v>
      </c>
      <c r="J126" s="57"/>
      <c r="K126" s="52">
        <f t="shared" si="109"/>
        <v>1672.1362229102167</v>
      </c>
      <c r="L126" s="52">
        <f t="shared" si="110"/>
        <v>2509.9071207430343</v>
      </c>
      <c r="M126" s="50">
        <f t="shared" si="111"/>
        <v>1487.3065015479876</v>
      </c>
      <c r="N126" s="52">
        <f t="shared" si="112"/>
        <v>3252.321981424149</v>
      </c>
      <c r="O126" s="50">
        <f t="shared" si="113"/>
        <v>833.7461300309598</v>
      </c>
      <c r="P126" s="52">
        <f t="shared" si="114"/>
        <v>1592.8792569659443</v>
      </c>
      <c r="Q126" s="52">
        <f t="shared" si="115"/>
        <v>1588.5448916408668</v>
      </c>
      <c r="R126" s="52">
        <f t="shared" si="116"/>
        <v>3966.56346749226</v>
      </c>
      <c r="S126" s="37">
        <f t="shared" si="118"/>
        <v>16775.541795665635</v>
      </c>
      <c r="U126" s="61"/>
      <c r="V126" s="47" t="s">
        <v>106</v>
      </c>
      <c r="W126" s="42">
        <v>3.23</v>
      </c>
      <c r="X126" s="43">
        <v>179292</v>
      </c>
      <c r="Y126" s="43">
        <v>17019</v>
      </c>
      <c r="Z126" s="43">
        <v>5145</v>
      </c>
      <c r="AA126" s="43">
        <v>10505</v>
      </c>
      <c r="AB126" s="43">
        <v>4804</v>
      </c>
      <c r="AC126" s="43">
        <v>5131</v>
      </c>
      <c r="AD126" s="43">
        <v>12812</v>
      </c>
      <c r="AE126" s="43">
        <v>2565</v>
      </c>
      <c r="AF126" s="43">
        <v>16450</v>
      </c>
      <c r="AG126" s="43">
        <v>8107</v>
      </c>
      <c r="AH126" s="43">
        <v>15646</v>
      </c>
      <c r="AI126" s="43">
        <v>7990</v>
      </c>
      <c r="AJ126" s="43">
        <v>5401</v>
      </c>
      <c r="AK126" s="43">
        <v>10839</v>
      </c>
      <c r="AL126" s="43">
        <v>2693</v>
      </c>
      <c r="AM126" s="44"/>
      <c r="AN126" s="41"/>
      <c r="AO126" s="41"/>
      <c r="AP126" s="41"/>
      <c r="AQ126" s="41"/>
    </row>
    <row r="127" spans="1:43" ht="12" customHeight="1" hidden="1">
      <c r="A127" s="163"/>
      <c r="B127" s="36" t="s">
        <v>65</v>
      </c>
      <c r="C127" s="50">
        <f t="shared" si="117"/>
        <v>57301.269841269845</v>
      </c>
      <c r="D127" s="51">
        <f t="shared" si="103"/>
        <v>5232.6984126984125</v>
      </c>
      <c r="E127" s="52">
        <f t="shared" si="104"/>
        <v>2429.84126984127</v>
      </c>
      <c r="F127" s="51">
        <f t="shared" si="105"/>
        <v>728.5714285714286</v>
      </c>
      <c r="G127" s="52">
        <f t="shared" si="106"/>
        <v>5183.174603174603</v>
      </c>
      <c r="H127" s="51">
        <f t="shared" si="107"/>
        <v>5268.888888888889</v>
      </c>
      <c r="I127" s="52">
        <f t="shared" si="108"/>
        <v>3758.730158730159</v>
      </c>
      <c r="J127" s="57"/>
      <c r="K127" s="52">
        <f t="shared" si="109"/>
        <v>1749.2063492063492</v>
      </c>
      <c r="L127" s="52">
        <f t="shared" si="110"/>
        <v>2548.253968253968</v>
      </c>
      <c r="M127" s="52">
        <f t="shared" si="111"/>
        <v>1461.2698412698412</v>
      </c>
      <c r="N127" s="52">
        <f t="shared" si="112"/>
        <v>3302.222222222222</v>
      </c>
      <c r="O127" s="52">
        <f t="shared" si="113"/>
        <v>781.5873015873016</v>
      </c>
      <c r="P127" s="52">
        <f t="shared" si="114"/>
        <v>1581.2698412698412</v>
      </c>
      <c r="Q127" s="52">
        <f t="shared" si="115"/>
        <v>1675.5555555555557</v>
      </c>
      <c r="R127" s="52">
        <f t="shared" si="116"/>
        <v>4135.238095238095</v>
      </c>
      <c r="S127" s="38">
        <f t="shared" si="118"/>
        <v>17464.761904761905</v>
      </c>
      <c r="U127" s="61"/>
      <c r="V127" s="47" t="s">
        <v>107</v>
      </c>
      <c r="W127" s="42">
        <v>3.15</v>
      </c>
      <c r="X127" s="43">
        <v>180499</v>
      </c>
      <c r="Y127" s="43">
        <v>16483</v>
      </c>
      <c r="Z127" s="43">
        <v>4981</v>
      </c>
      <c r="AA127" s="43">
        <v>10402</v>
      </c>
      <c r="AB127" s="43">
        <v>4603</v>
      </c>
      <c r="AC127" s="43">
        <v>5278</v>
      </c>
      <c r="AD127" s="43">
        <v>13026</v>
      </c>
      <c r="AE127" s="43">
        <v>2295</v>
      </c>
      <c r="AF127" s="43">
        <v>16327</v>
      </c>
      <c r="AG127" s="43">
        <v>8027</v>
      </c>
      <c r="AH127" s="43">
        <v>16597</v>
      </c>
      <c r="AI127" s="43">
        <v>7654</v>
      </c>
      <c r="AJ127" s="43">
        <v>5510</v>
      </c>
      <c r="AK127" s="43">
        <v>11840</v>
      </c>
      <c r="AL127" s="43">
        <v>2462</v>
      </c>
      <c r="AM127" s="44"/>
      <c r="AN127" s="41"/>
      <c r="AO127" s="41"/>
      <c r="AP127" s="41"/>
      <c r="AQ127" s="41"/>
    </row>
    <row r="128" spans="1:43" ht="12" customHeight="1">
      <c r="A128" s="163"/>
      <c r="B128" s="36" t="s">
        <v>94</v>
      </c>
      <c r="C128" s="50">
        <f aca="true" t="shared" si="119" ref="C128:C134">X128/W128</f>
        <v>51464.77987421383</v>
      </c>
      <c r="D128" s="51">
        <f aca="true" t="shared" si="120" ref="D128:D134">Y128/W128</f>
        <v>4979.245283018868</v>
      </c>
      <c r="E128" s="52">
        <f aca="true" t="shared" si="121" ref="E128:E134">AI128/W128</f>
        <v>2272.012578616352</v>
      </c>
      <c r="F128" s="51">
        <f aca="true" t="shared" si="122" ref="F128:F134">AE128/W128</f>
        <v>694.9685534591194</v>
      </c>
      <c r="G128" s="52">
        <f aca="true" t="shared" si="123" ref="G128:G134">AF128/W128</f>
        <v>4746.226415094339</v>
      </c>
      <c r="H128" s="51">
        <f aca="true" t="shared" si="124" ref="H128:H134">AH128/W128</f>
        <v>4647.4842767295595</v>
      </c>
      <c r="I128" s="52">
        <f aca="true" t="shared" si="125" ref="I128:I134">AK128/W128</f>
        <v>3511.320754716981</v>
      </c>
      <c r="J128" s="57"/>
      <c r="K128" s="52">
        <f aca="true" t="shared" si="126" ref="K128:K134">AJ128/W128</f>
        <v>1465.0943396226414</v>
      </c>
      <c r="L128" s="52">
        <f aca="true" t="shared" si="127" ref="L128:L134">AG128/W128</f>
        <v>2389.3081761006288</v>
      </c>
      <c r="M128" s="52">
        <f aca="true" t="shared" si="128" ref="M128:M134">AB128/W128</f>
        <v>1372.3270440251572</v>
      </c>
      <c r="N128" s="52">
        <f aca="true" t="shared" si="129" ref="N128:N134">AA128/W128</f>
        <v>3070.1257861635218</v>
      </c>
      <c r="O128" s="52">
        <f aca="true" t="shared" si="130" ref="O128:O134">AL128/W128</f>
        <v>750.314465408805</v>
      </c>
      <c r="P128" s="52">
        <f aca="true" t="shared" si="131" ref="P128:P134">Z128/W128</f>
        <v>1432.7044025157231</v>
      </c>
      <c r="Q128" s="52">
        <f aca="true" t="shared" si="132" ref="Q128:Q134">AC128/W128</f>
        <v>1523.8993710691823</v>
      </c>
      <c r="R128" s="52">
        <f aca="true" t="shared" si="133" ref="R128:R134">AD128/W128</f>
        <v>3894.0251572327043</v>
      </c>
      <c r="S128" s="38">
        <f aca="true" t="shared" si="134" ref="S128:S134">(X128-SUM(Y128:AL128))/W128</f>
        <v>14715.72327044025</v>
      </c>
      <c r="T128" s="30"/>
      <c r="U128" s="61"/>
      <c r="V128" s="47" t="s">
        <v>108</v>
      </c>
      <c r="W128" s="42">
        <v>3.18</v>
      </c>
      <c r="X128" s="43">
        <v>163658</v>
      </c>
      <c r="Y128" s="43">
        <v>15834</v>
      </c>
      <c r="Z128" s="43">
        <v>4556</v>
      </c>
      <c r="AA128" s="43">
        <v>9763</v>
      </c>
      <c r="AB128" s="43">
        <v>4364</v>
      </c>
      <c r="AC128" s="43">
        <v>4846</v>
      </c>
      <c r="AD128" s="43">
        <v>12383</v>
      </c>
      <c r="AE128" s="43">
        <v>2210</v>
      </c>
      <c r="AF128" s="43">
        <v>15093</v>
      </c>
      <c r="AG128" s="43">
        <v>7598</v>
      </c>
      <c r="AH128" s="43">
        <v>14779</v>
      </c>
      <c r="AI128" s="43">
        <v>7225</v>
      </c>
      <c r="AJ128" s="43">
        <v>4659</v>
      </c>
      <c r="AK128" s="43">
        <v>11166</v>
      </c>
      <c r="AL128" s="43">
        <v>2386</v>
      </c>
      <c r="AM128" s="44"/>
      <c r="AN128" s="41"/>
      <c r="AO128" s="41"/>
      <c r="AP128" s="41"/>
      <c r="AQ128" s="41"/>
    </row>
    <row r="129" spans="1:43" ht="12" customHeight="1">
      <c r="A129" s="163"/>
      <c r="B129" s="36" t="s">
        <v>118</v>
      </c>
      <c r="C129" s="50">
        <f t="shared" si="119"/>
        <v>53037.1875</v>
      </c>
      <c r="D129" s="51">
        <f t="shared" si="120"/>
        <v>4985</v>
      </c>
      <c r="E129" s="52">
        <f t="shared" si="121"/>
        <v>2302.8125</v>
      </c>
      <c r="F129" s="51">
        <f t="shared" si="122"/>
        <v>719.6875</v>
      </c>
      <c r="G129" s="52">
        <f t="shared" si="123"/>
        <v>4418.75</v>
      </c>
      <c r="H129" s="51">
        <f t="shared" si="124"/>
        <v>4985.3125</v>
      </c>
      <c r="I129" s="52">
        <f t="shared" si="125"/>
        <v>3372.1875</v>
      </c>
      <c r="J129" s="57"/>
      <c r="K129" s="52">
        <f t="shared" si="126"/>
        <v>1653.75</v>
      </c>
      <c r="L129" s="52">
        <f t="shared" si="127"/>
        <v>2501.25</v>
      </c>
      <c r="M129" s="52">
        <f t="shared" si="128"/>
        <v>1392.8125</v>
      </c>
      <c r="N129" s="52">
        <f t="shared" si="129"/>
        <v>2974.6875</v>
      </c>
      <c r="O129" s="52">
        <f t="shared" si="130"/>
        <v>795.625</v>
      </c>
      <c r="P129" s="52">
        <f t="shared" si="131"/>
        <v>1262.8125</v>
      </c>
      <c r="Q129" s="52">
        <f t="shared" si="132"/>
        <v>1551.5625</v>
      </c>
      <c r="R129" s="52">
        <f t="shared" si="133"/>
        <v>3861.25</v>
      </c>
      <c r="S129" s="38">
        <f t="shared" si="134"/>
        <v>16259.6875</v>
      </c>
      <c r="T129" s="30"/>
      <c r="U129" s="61"/>
      <c r="V129" s="47" t="s">
        <v>114</v>
      </c>
      <c r="W129" s="42">
        <v>3.2</v>
      </c>
      <c r="X129" s="43">
        <v>169719</v>
      </c>
      <c r="Y129" s="43">
        <v>15952</v>
      </c>
      <c r="Z129" s="43">
        <v>4041</v>
      </c>
      <c r="AA129" s="43">
        <v>9519</v>
      </c>
      <c r="AB129" s="43">
        <v>4457</v>
      </c>
      <c r="AC129" s="43">
        <v>4965</v>
      </c>
      <c r="AD129" s="43">
        <v>12356</v>
      </c>
      <c r="AE129" s="43">
        <v>2303</v>
      </c>
      <c r="AF129" s="43">
        <v>14140</v>
      </c>
      <c r="AG129" s="43">
        <v>8004</v>
      </c>
      <c r="AH129" s="43">
        <v>15953</v>
      </c>
      <c r="AI129" s="43">
        <v>7369</v>
      </c>
      <c r="AJ129" s="43">
        <v>5292</v>
      </c>
      <c r="AK129" s="43">
        <v>10791</v>
      </c>
      <c r="AL129" s="43">
        <v>2546</v>
      </c>
      <c r="AM129" s="44"/>
      <c r="AN129" s="41"/>
      <c r="AO129" s="41"/>
      <c r="AP129" s="41"/>
      <c r="AQ129" s="41"/>
    </row>
    <row r="130" spans="1:43" s="30" customFormat="1" ht="12" customHeight="1">
      <c r="A130" s="81"/>
      <c r="B130" s="82" t="s">
        <v>119</v>
      </c>
      <c r="C130" s="52">
        <f t="shared" si="119"/>
        <v>52707.987220447285</v>
      </c>
      <c r="D130" s="52">
        <f t="shared" si="120"/>
        <v>4965.814696485623</v>
      </c>
      <c r="E130" s="52">
        <f t="shared" si="121"/>
        <v>2302.23642172524</v>
      </c>
      <c r="F130" s="52">
        <f t="shared" si="122"/>
        <v>776.9968051118211</v>
      </c>
      <c r="G130" s="52">
        <f t="shared" si="123"/>
        <v>4636.4217252396165</v>
      </c>
      <c r="H130" s="52">
        <f t="shared" si="124"/>
        <v>4672.20447284345</v>
      </c>
      <c r="I130" s="52">
        <f t="shared" si="125"/>
        <v>3368.370607028754</v>
      </c>
      <c r="J130" s="31"/>
      <c r="K130" s="52">
        <f t="shared" si="126"/>
        <v>1666.1341853035144</v>
      </c>
      <c r="L130" s="52">
        <f t="shared" si="127"/>
        <v>2381.4696485623003</v>
      </c>
      <c r="M130" s="52">
        <f t="shared" si="128"/>
        <v>1380.8306709265175</v>
      </c>
      <c r="N130" s="52">
        <f t="shared" si="129"/>
        <v>3346.006389776358</v>
      </c>
      <c r="O130" s="52">
        <f t="shared" si="130"/>
        <v>783.0670926517572</v>
      </c>
      <c r="P130" s="52">
        <f t="shared" si="131"/>
        <v>1345.6869009584666</v>
      </c>
      <c r="Q130" s="52">
        <f t="shared" si="132"/>
        <v>1681.4696485623003</v>
      </c>
      <c r="R130" s="52">
        <f t="shared" si="133"/>
        <v>3724.2811501597444</v>
      </c>
      <c r="S130" s="52">
        <f t="shared" si="134"/>
        <v>15676.996805111821</v>
      </c>
      <c r="T130" s="28"/>
      <c r="U130" s="76"/>
      <c r="V130" s="77" t="s">
        <v>120</v>
      </c>
      <c r="W130" s="78">
        <v>3.13</v>
      </c>
      <c r="X130" s="79">
        <v>164976</v>
      </c>
      <c r="Y130" s="79">
        <v>15543</v>
      </c>
      <c r="Z130" s="79">
        <v>4212</v>
      </c>
      <c r="AA130" s="79">
        <v>10473</v>
      </c>
      <c r="AB130" s="79">
        <v>4322</v>
      </c>
      <c r="AC130" s="79">
        <v>5263</v>
      </c>
      <c r="AD130" s="79">
        <v>11657</v>
      </c>
      <c r="AE130" s="79">
        <v>2432</v>
      </c>
      <c r="AF130" s="79">
        <v>14512</v>
      </c>
      <c r="AG130" s="79">
        <v>7454</v>
      </c>
      <c r="AH130" s="79">
        <v>14624</v>
      </c>
      <c r="AI130" s="79">
        <v>7206</v>
      </c>
      <c r="AJ130" s="79">
        <v>5215</v>
      </c>
      <c r="AK130" s="79">
        <v>10543</v>
      </c>
      <c r="AL130" s="79">
        <v>2451</v>
      </c>
      <c r="AM130" s="80"/>
      <c r="AN130" s="44"/>
      <c r="AO130" s="44"/>
      <c r="AP130" s="44"/>
      <c r="AQ130" s="44"/>
    </row>
    <row r="131" spans="1:43" s="101" customFormat="1" ht="12" customHeight="1">
      <c r="A131" s="110"/>
      <c r="B131" s="92" t="s">
        <v>125</v>
      </c>
      <c r="C131" s="103">
        <f t="shared" si="119"/>
        <v>54725</v>
      </c>
      <c r="D131" s="103">
        <f t="shared" si="120"/>
        <v>5272.75641025641</v>
      </c>
      <c r="E131" s="103">
        <f t="shared" si="121"/>
        <v>2265.0641025641025</v>
      </c>
      <c r="F131" s="103">
        <f t="shared" si="122"/>
        <v>614.1025641025641</v>
      </c>
      <c r="G131" s="103">
        <f t="shared" si="123"/>
        <v>4782.371794871795</v>
      </c>
      <c r="H131" s="103">
        <f t="shared" si="124"/>
        <v>5080.448717948718</v>
      </c>
      <c r="I131" s="103">
        <f t="shared" si="125"/>
        <v>3425</v>
      </c>
      <c r="J131" s="102"/>
      <c r="K131" s="103">
        <f t="shared" si="126"/>
        <v>1560.8974358974358</v>
      </c>
      <c r="L131" s="103">
        <f t="shared" si="127"/>
        <v>2506.730769230769</v>
      </c>
      <c r="M131" s="103">
        <f t="shared" si="128"/>
        <v>1378.5256410256409</v>
      </c>
      <c r="N131" s="103">
        <f t="shared" si="129"/>
        <v>3131.4102564102564</v>
      </c>
      <c r="O131" s="103">
        <f t="shared" si="130"/>
        <v>764.1025641025641</v>
      </c>
      <c r="P131" s="103">
        <f t="shared" si="131"/>
        <v>1455.4487179487178</v>
      </c>
      <c r="Q131" s="103">
        <f t="shared" si="132"/>
        <v>1794.871794871795</v>
      </c>
      <c r="R131" s="103">
        <f t="shared" si="133"/>
        <v>3839.102564102564</v>
      </c>
      <c r="S131" s="103">
        <f t="shared" si="134"/>
        <v>16854.166666666668</v>
      </c>
      <c r="T131" s="95"/>
      <c r="U131" s="96"/>
      <c r="V131" s="97" t="s">
        <v>126</v>
      </c>
      <c r="W131" s="98">
        <v>3.12</v>
      </c>
      <c r="X131" s="99">
        <v>170742</v>
      </c>
      <c r="Y131" s="99">
        <v>16451</v>
      </c>
      <c r="Z131" s="99">
        <v>4541</v>
      </c>
      <c r="AA131" s="99">
        <v>9770</v>
      </c>
      <c r="AB131" s="99">
        <v>4301</v>
      </c>
      <c r="AC131" s="99">
        <v>5600</v>
      </c>
      <c r="AD131" s="99">
        <v>11978</v>
      </c>
      <c r="AE131" s="99">
        <v>1916</v>
      </c>
      <c r="AF131" s="99">
        <v>14921</v>
      </c>
      <c r="AG131" s="99">
        <v>7821</v>
      </c>
      <c r="AH131" s="99">
        <v>15851</v>
      </c>
      <c r="AI131" s="99">
        <v>7067</v>
      </c>
      <c r="AJ131" s="99">
        <v>4870</v>
      </c>
      <c r="AK131" s="99">
        <v>10686</v>
      </c>
      <c r="AL131" s="99">
        <v>2384</v>
      </c>
      <c r="AM131" s="100"/>
      <c r="AN131" s="100"/>
      <c r="AO131" s="100"/>
      <c r="AP131" s="100"/>
      <c r="AQ131" s="100"/>
    </row>
    <row r="132" spans="1:43" s="101" customFormat="1" ht="12" customHeight="1">
      <c r="A132" s="110"/>
      <c r="B132" s="82" t="s">
        <v>132</v>
      </c>
      <c r="C132" s="103">
        <f t="shared" si="119"/>
        <v>55487.98701298701</v>
      </c>
      <c r="D132" s="103">
        <f t="shared" si="120"/>
        <v>5512.662337662337</v>
      </c>
      <c r="E132" s="103">
        <f t="shared" si="121"/>
        <v>2438.6363636363635</v>
      </c>
      <c r="F132" s="103">
        <f t="shared" si="122"/>
        <v>613.6363636363636</v>
      </c>
      <c r="G132" s="103">
        <f t="shared" si="123"/>
        <v>4752.922077922078</v>
      </c>
      <c r="H132" s="103">
        <f t="shared" si="124"/>
        <v>5121.428571428572</v>
      </c>
      <c r="I132" s="103">
        <f t="shared" si="125"/>
        <v>3656.8181818181815</v>
      </c>
      <c r="J132" s="102"/>
      <c r="K132" s="103">
        <f t="shared" si="126"/>
        <v>1840.9090909090908</v>
      </c>
      <c r="L132" s="103">
        <f t="shared" si="127"/>
        <v>2578.5714285714284</v>
      </c>
      <c r="M132" s="103">
        <f t="shared" si="128"/>
        <v>1389.6103896103896</v>
      </c>
      <c r="N132" s="103">
        <f t="shared" si="129"/>
        <v>3222.077922077922</v>
      </c>
      <c r="O132" s="103">
        <f t="shared" si="130"/>
        <v>830.5194805194805</v>
      </c>
      <c r="P132" s="103">
        <f t="shared" si="131"/>
        <v>1356.8181818181818</v>
      </c>
      <c r="Q132" s="103">
        <f t="shared" si="132"/>
        <v>1834.4155844155844</v>
      </c>
      <c r="R132" s="103">
        <f t="shared" si="133"/>
        <v>3820.12987012987</v>
      </c>
      <c r="S132" s="103">
        <f t="shared" si="134"/>
        <v>16518.83116883117</v>
      </c>
      <c r="T132" s="95"/>
      <c r="U132" s="96"/>
      <c r="V132" s="77" t="s">
        <v>131</v>
      </c>
      <c r="W132" s="98">
        <v>3.08</v>
      </c>
      <c r="X132" s="99">
        <v>170903</v>
      </c>
      <c r="Y132" s="99">
        <v>16979</v>
      </c>
      <c r="Z132" s="99">
        <v>4179</v>
      </c>
      <c r="AA132" s="99">
        <v>9924</v>
      </c>
      <c r="AB132" s="99">
        <v>4280</v>
      </c>
      <c r="AC132" s="99">
        <v>5650</v>
      </c>
      <c r="AD132" s="99">
        <v>11766</v>
      </c>
      <c r="AE132" s="99">
        <v>1890</v>
      </c>
      <c r="AF132" s="99">
        <v>14639</v>
      </c>
      <c r="AG132" s="99">
        <v>7942</v>
      </c>
      <c r="AH132" s="99">
        <v>15774</v>
      </c>
      <c r="AI132" s="99">
        <v>7511</v>
      </c>
      <c r="AJ132" s="99">
        <v>5670</v>
      </c>
      <c r="AK132" s="99">
        <v>11263</v>
      </c>
      <c r="AL132" s="99">
        <v>2558</v>
      </c>
      <c r="AM132" s="100"/>
      <c r="AN132" s="100"/>
      <c r="AO132" s="100"/>
      <c r="AP132" s="100"/>
      <c r="AQ132" s="100"/>
    </row>
    <row r="133" spans="1:43" s="101" customFormat="1" ht="12" customHeight="1">
      <c r="A133" s="130"/>
      <c r="B133" s="145" t="s">
        <v>135</v>
      </c>
      <c r="C133" s="139">
        <f t="shared" si="119"/>
        <v>57183.38762214984</v>
      </c>
      <c r="D133" s="139">
        <f t="shared" si="120"/>
        <v>5737.459283387622</v>
      </c>
      <c r="E133" s="139">
        <f t="shared" si="121"/>
        <v>2353.7459283387625</v>
      </c>
      <c r="F133" s="139">
        <f t="shared" si="122"/>
        <v>586.6449511400651</v>
      </c>
      <c r="G133" s="139">
        <f t="shared" si="123"/>
        <v>4831.9218241042345</v>
      </c>
      <c r="H133" s="139">
        <f t="shared" si="124"/>
        <v>5286.319218241043</v>
      </c>
      <c r="I133" s="139">
        <f t="shared" si="125"/>
        <v>3463.5179153094464</v>
      </c>
      <c r="J133" s="102"/>
      <c r="K133" s="139">
        <f t="shared" si="126"/>
        <v>1637.4592833876222</v>
      </c>
      <c r="L133" s="139">
        <f t="shared" si="127"/>
        <v>2628.338762214984</v>
      </c>
      <c r="M133" s="139">
        <f t="shared" si="128"/>
        <v>1464.8208469055376</v>
      </c>
      <c r="N133" s="139">
        <f t="shared" si="129"/>
        <v>3436.482084690554</v>
      </c>
      <c r="O133" s="139">
        <f t="shared" si="130"/>
        <v>870.0325732899023</v>
      </c>
      <c r="P133" s="139">
        <f t="shared" si="131"/>
        <v>1336.4820846905538</v>
      </c>
      <c r="Q133" s="139">
        <f t="shared" si="132"/>
        <v>1657.0032573289902</v>
      </c>
      <c r="R133" s="139">
        <f t="shared" si="133"/>
        <v>4143.973941368078</v>
      </c>
      <c r="S133" s="139">
        <f t="shared" si="134"/>
        <v>17749.185667752445</v>
      </c>
      <c r="T133" s="146"/>
      <c r="U133" s="96"/>
      <c r="V133" s="144" t="s">
        <v>134</v>
      </c>
      <c r="W133" s="98">
        <v>3.07</v>
      </c>
      <c r="X133" s="99">
        <v>175553</v>
      </c>
      <c r="Y133" s="99">
        <v>17614</v>
      </c>
      <c r="Z133" s="99">
        <v>4103</v>
      </c>
      <c r="AA133" s="99">
        <v>10550</v>
      </c>
      <c r="AB133" s="99">
        <v>4497</v>
      </c>
      <c r="AC133" s="99">
        <v>5087</v>
      </c>
      <c r="AD133" s="99">
        <v>12722</v>
      </c>
      <c r="AE133" s="99">
        <v>1801</v>
      </c>
      <c r="AF133" s="99">
        <v>14834</v>
      </c>
      <c r="AG133" s="99">
        <v>8069</v>
      </c>
      <c r="AH133" s="99">
        <v>16229</v>
      </c>
      <c r="AI133" s="99">
        <v>7226</v>
      </c>
      <c r="AJ133" s="99">
        <v>5027</v>
      </c>
      <c r="AK133" s="99">
        <v>10633</v>
      </c>
      <c r="AL133" s="99">
        <v>2671</v>
      </c>
      <c r="AM133" s="100"/>
      <c r="AN133" s="100"/>
      <c r="AO133" s="100"/>
      <c r="AP133" s="100"/>
      <c r="AQ133" s="100"/>
    </row>
    <row r="134" spans="1:43" s="101" customFormat="1" ht="12" customHeight="1">
      <c r="A134" s="110"/>
      <c r="B134" s="143" t="s">
        <v>136</v>
      </c>
      <c r="C134" s="103">
        <f t="shared" si="119"/>
        <v>58632.573289902284</v>
      </c>
      <c r="D134" s="103">
        <f t="shared" si="120"/>
        <v>6014.332247557004</v>
      </c>
      <c r="E134" s="103">
        <f t="shared" si="121"/>
        <v>2544.951140065147</v>
      </c>
      <c r="F134" s="103">
        <f t="shared" si="122"/>
        <v>680.1302931596092</v>
      </c>
      <c r="G134" s="103">
        <f t="shared" si="123"/>
        <v>4932.5732899022805</v>
      </c>
      <c r="H134" s="103">
        <f t="shared" si="124"/>
        <v>5322.475570032573</v>
      </c>
      <c r="I134" s="103">
        <f t="shared" si="125"/>
        <v>3625.4071661237786</v>
      </c>
      <c r="J134" s="102"/>
      <c r="K134" s="103">
        <f t="shared" si="126"/>
        <v>1662.540716612378</v>
      </c>
      <c r="L134" s="103">
        <f t="shared" si="127"/>
        <v>2709.4462540716613</v>
      </c>
      <c r="M134" s="103">
        <f t="shared" si="128"/>
        <v>1511.726384364821</v>
      </c>
      <c r="N134" s="103">
        <f t="shared" si="129"/>
        <v>3516.612377850163</v>
      </c>
      <c r="O134" s="103">
        <f t="shared" si="130"/>
        <v>828.6644951140065</v>
      </c>
      <c r="P134" s="103">
        <f t="shared" si="131"/>
        <v>1348.2084690553747</v>
      </c>
      <c r="Q134" s="103">
        <f t="shared" si="132"/>
        <v>1833.5504885993487</v>
      </c>
      <c r="R134" s="103">
        <f t="shared" si="133"/>
        <v>3905.863192182411</v>
      </c>
      <c r="S134" s="103">
        <f t="shared" si="134"/>
        <v>18196.091205211727</v>
      </c>
      <c r="T134" s="95"/>
      <c r="U134" s="96"/>
      <c r="V134" s="144" t="s">
        <v>137</v>
      </c>
      <c r="W134" s="98">
        <v>3.07</v>
      </c>
      <c r="X134" s="99">
        <v>180002</v>
      </c>
      <c r="Y134" s="99">
        <v>18464</v>
      </c>
      <c r="Z134" s="99">
        <v>4139</v>
      </c>
      <c r="AA134" s="99">
        <v>10796</v>
      </c>
      <c r="AB134" s="99">
        <v>4641</v>
      </c>
      <c r="AC134" s="99">
        <v>5629</v>
      </c>
      <c r="AD134" s="99">
        <v>11991</v>
      </c>
      <c r="AE134" s="99">
        <v>2088</v>
      </c>
      <c r="AF134" s="99">
        <v>15143</v>
      </c>
      <c r="AG134" s="99">
        <v>8318</v>
      </c>
      <c r="AH134" s="99">
        <v>16340</v>
      </c>
      <c r="AI134" s="99">
        <v>7813</v>
      </c>
      <c r="AJ134" s="99">
        <v>5104</v>
      </c>
      <c r="AK134" s="99">
        <v>11130</v>
      </c>
      <c r="AL134" s="99">
        <v>2544</v>
      </c>
      <c r="AM134" s="100"/>
      <c r="AN134" s="100"/>
      <c r="AO134" s="100"/>
      <c r="AP134" s="100"/>
      <c r="AQ134" s="100"/>
    </row>
    <row r="135" spans="1:43" s="101" customFormat="1" ht="12" customHeight="1">
      <c r="A135" s="91"/>
      <c r="B135" s="141" t="s">
        <v>141</v>
      </c>
      <c r="C135" s="93">
        <f>X135/W135</f>
        <v>55468.976897689776</v>
      </c>
      <c r="D135" s="93">
        <f>Y135/W135</f>
        <v>5557.095709570957</v>
      </c>
      <c r="E135" s="93">
        <f>AI135/W135</f>
        <v>2295.3795379537955</v>
      </c>
      <c r="F135" s="93">
        <f>AE135/W135</f>
        <v>625.7425742574258</v>
      </c>
      <c r="G135" s="93">
        <f>AF135/W135</f>
        <v>4414.191419141915</v>
      </c>
      <c r="H135" s="93">
        <f>AH135/W135</f>
        <v>5025.412541254126</v>
      </c>
      <c r="I135" s="93">
        <f>AK135/W135</f>
        <v>3312.2112211221124</v>
      </c>
      <c r="J135" s="138"/>
      <c r="K135" s="93">
        <f>AJ135/W135</f>
        <v>1584.818481848185</v>
      </c>
      <c r="L135" s="93">
        <f>AG135/W135</f>
        <v>2689.4389438943895</v>
      </c>
      <c r="M135" s="93">
        <f>AB135/W135</f>
        <v>1472.2772277227723</v>
      </c>
      <c r="N135" s="93">
        <f>AA135/W135</f>
        <v>3349.1749174917495</v>
      </c>
      <c r="O135" s="93">
        <f>AL135/W135</f>
        <v>844.884488448845</v>
      </c>
      <c r="P135" s="93">
        <f>Z135/W135</f>
        <v>1242.2442244224424</v>
      </c>
      <c r="Q135" s="93">
        <f>AC135/W135</f>
        <v>1641.914191419142</v>
      </c>
      <c r="R135" s="93">
        <f>AD135/W135</f>
        <v>3773.2673267326736</v>
      </c>
      <c r="S135" s="93">
        <f>(X135-SUM(Y135:AL135))/W135</f>
        <v>17640.92409240924</v>
      </c>
      <c r="T135" s="95"/>
      <c r="U135" s="116"/>
      <c r="V135" s="142" t="s">
        <v>142</v>
      </c>
      <c r="W135" s="117">
        <v>3.03</v>
      </c>
      <c r="X135" s="118">
        <v>168071</v>
      </c>
      <c r="Y135" s="118">
        <v>16838</v>
      </c>
      <c r="Z135" s="118">
        <v>3764</v>
      </c>
      <c r="AA135" s="118">
        <v>10148</v>
      </c>
      <c r="AB135" s="118">
        <v>4461</v>
      </c>
      <c r="AC135" s="118">
        <v>4975</v>
      </c>
      <c r="AD135" s="118">
        <v>11433</v>
      </c>
      <c r="AE135" s="118">
        <v>1896</v>
      </c>
      <c r="AF135" s="118">
        <v>13375</v>
      </c>
      <c r="AG135" s="118">
        <v>8149</v>
      </c>
      <c r="AH135" s="118">
        <v>15227</v>
      </c>
      <c r="AI135" s="118">
        <v>6955</v>
      </c>
      <c r="AJ135" s="118">
        <v>4802</v>
      </c>
      <c r="AK135" s="118">
        <v>10036</v>
      </c>
      <c r="AL135" s="118">
        <v>2560</v>
      </c>
      <c r="AM135" s="119"/>
      <c r="AN135" s="100"/>
      <c r="AO135" s="100"/>
      <c r="AP135" s="100"/>
      <c r="AQ135" s="100"/>
    </row>
    <row r="136" spans="1:40" s="95" customFormat="1" ht="12" customHeight="1">
      <c r="A136" s="166" t="s">
        <v>34</v>
      </c>
      <c r="B136" s="106" t="s">
        <v>64</v>
      </c>
      <c r="C136" s="103">
        <f>SUM(D136:R136)</f>
        <v>39895.43010752688</v>
      </c>
      <c r="D136" s="103">
        <f t="shared" si="103"/>
        <v>5563.440860215053</v>
      </c>
      <c r="E136" s="103">
        <f t="shared" si="104"/>
        <v>3493.548387096774</v>
      </c>
      <c r="F136" s="103">
        <f t="shared" si="105"/>
        <v>1163.1720430107525</v>
      </c>
      <c r="G136" s="103">
        <f t="shared" si="106"/>
        <v>3792.7419354838707</v>
      </c>
      <c r="H136" s="103">
        <f t="shared" si="107"/>
        <v>4948.655913978494</v>
      </c>
      <c r="I136" s="103">
        <f t="shared" si="108"/>
        <v>2715.05376344086</v>
      </c>
      <c r="J136" s="104"/>
      <c r="K136" s="103">
        <f t="shared" si="109"/>
        <v>1859.6774193548385</v>
      </c>
      <c r="L136" s="103">
        <f t="shared" si="110"/>
        <v>1773.6559139784945</v>
      </c>
      <c r="M136" s="103">
        <f t="shared" si="111"/>
        <v>1223.9247311827955</v>
      </c>
      <c r="N136" s="103">
        <f t="shared" si="112"/>
        <v>5797.58064516129</v>
      </c>
      <c r="O136" s="103">
        <f t="shared" si="113"/>
        <v>879.0322580645161</v>
      </c>
      <c r="P136" s="103">
        <f t="shared" si="114"/>
        <v>1499.1935483870966</v>
      </c>
      <c r="Q136" s="103">
        <f t="shared" si="115"/>
        <v>1137.6344086021504</v>
      </c>
      <c r="R136" s="103">
        <f t="shared" si="116"/>
        <v>4048.1182795698924</v>
      </c>
      <c r="S136" s="105" t="s">
        <v>20</v>
      </c>
      <c r="U136" s="96"/>
      <c r="V136" s="113" t="s">
        <v>22</v>
      </c>
      <c r="W136" s="98">
        <v>3.72</v>
      </c>
      <c r="X136" s="99"/>
      <c r="Y136" s="99">
        <v>20696</v>
      </c>
      <c r="Z136" s="99">
        <v>5577</v>
      </c>
      <c r="AA136" s="99">
        <v>21567</v>
      </c>
      <c r="AB136" s="99">
        <v>4553</v>
      </c>
      <c r="AC136" s="99">
        <v>4232</v>
      </c>
      <c r="AD136" s="99">
        <v>15059</v>
      </c>
      <c r="AE136" s="99">
        <v>4327</v>
      </c>
      <c r="AF136" s="99">
        <v>14109</v>
      </c>
      <c r="AG136" s="99">
        <v>6598</v>
      </c>
      <c r="AH136" s="99">
        <v>18409</v>
      </c>
      <c r="AI136" s="99">
        <v>12996</v>
      </c>
      <c r="AJ136" s="99">
        <v>6918</v>
      </c>
      <c r="AK136" s="99">
        <v>10100</v>
      </c>
      <c r="AL136" s="99">
        <v>3270</v>
      </c>
      <c r="AM136" s="100"/>
      <c r="AN136" s="101"/>
    </row>
    <row r="137" spans="1:40" s="95" customFormat="1" ht="12" customHeight="1">
      <c r="A137" s="166"/>
      <c r="B137" s="106" t="s">
        <v>24</v>
      </c>
      <c r="C137" s="103">
        <f aca="true" t="shared" si="135" ref="C137:C148">X137/W137</f>
        <v>50200.27322404371</v>
      </c>
      <c r="D137" s="103">
        <f t="shared" si="103"/>
        <v>5335.51912568306</v>
      </c>
      <c r="E137" s="103">
        <f t="shared" si="104"/>
        <v>3117.486338797814</v>
      </c>
      <c r="F137" s="103">
        <f t="shared" si="105"/>
        <v>1086.3387978142075</v>
      </c>
      <c r="G137" s="103">
        <f t="shared" si="106"/>
        <v>3808.1967213114754</v>
      </c>
      <c r="H137" s="103">
        <f t="shared" si="107"/>
        <v>4446.448087431694</v>
      </c>
      <c r="I137" s="103">
        <f t="shared" si="108"/>
        <v>2445.901639344262</v>
      </c>
      <c r="J137" s="104"/>
      <c r="K137" s="103">
        <f t="shared" si="109"/>
        <v>1607.9234972677596</v>
      </c>
      <c r="L137" s="103">
        <f t="shared" si="110"/>
        <v>2383.333333333333</v>
      </c>
      <c r="M137" s="103">
        <f t="shared" si="111"/>
        <v>1037.431693989071</v>
      </c>
      <c r="N137" s="103">
        <f t="shared" si="112"/>
        <v>3340.437158469945</v>
      </c>
      <c r="O137" s="103">
        <f t="shared" si="113"/>
        <v>724.3169398907104</v>
      </c>
      <c r="P137" s="103">
        <f t="shared" si="114"/>
        <v>1525.4098360655737</v>
      </c>
      <c r="Q137" s="103">
        <f t="shared" si="115"/>
        <v>1439.6174863387978</v>
      </c>
      <c r="R137" s="103">
        <f t="shared" si="116"/>
        <v>4034.4262295081967</v>
      </c>
      <c r="S137" s="107">
        <f aca="true" t="shared" si="136" ref="S137:S148">(X137-SUM(Y137:AL137))/W137</f>
        <v>13867.486338797813</v>
      </c>
      <c r="U137" s="114" t="s">
        <v>34</v>
      </c>
      <c r="V137" s="113" t="s">
        <v>24</v>
      </c>
      <c r="W137" s="98">
        <v>3.66</v>
      </c>
      <c r="X137" s="99">
        <v>183733</v>
      </c>
      <c r="Y137" s="99">
        <v>19528</v>
      </c>
      <c r="Z137" s="99">
        <v>5583</v>
      </c>
      <c r="AA137" s="99">
        <v>12226</v>
      </c>
      <c r="AB137" s="99">
        <v>3797</v>
      </c>
      <c r="AC137" s="99">
        <v>5269</v>
      </c>
      <c r="AD137" s="99">
        <v>14766</v>
      </c>
      <c r="AE137" s="99">
        <v>3976</v>
      </c>
      <c r="AF137" s="99">
        <v>13938</v>
      </c>
      <c r="AG137" s="99">
        <v>8723</v>
      </c>
      <c r="AH137" s="99">
        <v>16274</v>
      </c>
      <c r="AI137" s="99">
        <v>11410</v>
      </c>
      <c r="AJ137" s="99">
        <v>5885</v>
      </c>
      <c r="AK137" s="99">
        <v>8952</v>
      </c>
      <c r="AL137" s="99">
        <v>2651</v>
      </c>
      <c r="AM137" s="100"/>
      <c r="AN137" s="101"/>
    </row>
    <row r="138" spans="1:43" s="95" customFormat="1" ht="12" customHeight="1" hidden="1">
      <c r="A138" s="166"/>
      <c r="B138" s="106" t="s">
        <v>25</v>
      </c>
      <c r="C138" s="103">
        <f t="shared" si="135"/>
        <v>53370.175438596496</v>
      </c>
      <c r="D138" s="103">
        <f t="shared" si="103"/>
        <v>5035.380116959064</v>
      </c>
      <c r="E138" s="103">
        <f t="shared" si="104"/>
        <v>3109.356725146199</v>
      </c>
      <c r="F138" s="103">
        <f t="shared" si="105"/>
        <v>1063.7426900584796</v>
      </c>
      <c r="G138" s="103">
        <f t="shared" si="106"/>
        <v>4579.5321637426905</v>
      </c>
      <c r="H138" s="103">
        <f t="shared" si="107"/>
        <v>4142.105263157895</v>
      </c>
      <c r="I138" s="103">
        <f t="shared" si="108"/>
        <v>2913.450292397661</v>
      </c>
      <c r="J138" s="104"/>
      <c r="K138" s="103">
        <f t="shared" si="109"/>
        <v>1842.1052631578948</v>
      </c>
      <c r="L138" s="103">
        <f t="shared" si="110"/>
        <v>2534.2105263157896</v>
      </c>
      <c r="M138" s="103">
        <f t="shared" si="111"/>
        <v>1114.9122807017543</v>
      </c>
      <c r="N138" s="103">
        <f t="shared" si="112"/>
        <v>3014.035087719298</v>
      </c>
      <c r="O138" s="103">
        <f t="shared" si="113"/>
        <v>720.1754385964913</v>
      </c>
      <c r="P138" s="103">
        <f t="shared" si="114"/>
        <v>1663.4502923976609</v>
      </c>
      <c r="Q138" s="103">
        <f t="shared" si="115"/>
        <v>1706.7251461988305</v>
      </c>
      <c r="R138" s="103">
        <f t="shared" si="116"/>
        <v>4270.175438596491</v>
      </c>
      <c r="S138" s="107">
        <f t="shared" si="136"/>
        <v>15660.818713450293</v>
      </c>
      <c r="U138" s="96"/>
      <c r="V138" s="113" t="s">
        <v>26</v>
      </c>
      <c r="W138" s="98">
        <v>3.42</v>
      </c>
      <c r="X138" s="99">
        <v>182526</v>
      </c>
      <c r="Y138" s="99">
        <v>17221</v>
      </c>
      <c r="Z138" s="99">
        <v>5689</v>
      </c>
      <c r="AA138" s="99">
        <v>10308</v>
      </c>
      <c r="AB138" s="99">
        <v>3813</v>
      </c>
      <c r="AC138" s="99">
        <v>5837</v>
      </c>
      <c r="AD138" s="99">
        <v>14604</v>
      </c>
      <c r="AE138" s="99">
        <v>3638</v>
      </c>
      <c r="AF138" s="99">
        <v>15662</v>
      </c>
      <c r="AG138" s="99">
        <v>8667</v>
      </c>
      <c r="AH138" s="99">
        <v>14166</v>
      </c>
      <c r="AI138" s="99">
        <v>10634</v>
      </c>
      <c r="AJ138" s="99">
        <v>6300</v>
      </c>
      <c r="AK138" s="99">
        <v>9964</v>
      </c>
      <c r="AL138" s="99">
        <v>2463</v>
      </c>
      <c r="AM138" s="100"/>
      <c r="AN138" s="100"/>
      <c r="AO138" s="115"/>
      <c r="AP138" s="115"/>
      <c r="AQ138" s="115"/>
    </row>
    <row r="139" spans="1:43" s="95" customFormat="1" ht="12" customHeight="1" hidden="1">
      <c r="A139" s="166"/>
      <c r="B139" s="106" t="s">
        <v>27</v>
      </c>
      <c r="C139" s="103">
        <f t="shared" si="135"/>
        <v>52848.94894894895</v>
      </c>
      <c r="D139" s="103">
        <f t="shared" si="103"/>
        <v>5249.54954954955</v>
      </c>
      <c r="E139" s="103">
        <f t="shared" si="104"/>
        <v>2904.204204204204</v>
      </c>
      <c r="F139" s="103">
        <f t="shared" si="105"/>
        <v>951.051051051051</v>
      </c>
      <c r="G139" s="103">
        <f t="shared" si="106"/>
        <v>4437.537537537537</v>
      </c>
      <c r="H139" s="103">
        <f t="shared" si="107"/>
        <v>4379.87987987988</v>
      </c>
      <c r="I139" s="103">
        <f t="shared" si="108"/>
        <v>2705.105105105105</v>
      </c>
      <c r="J139" s="104"/>
      <c r="K139" s="103">
        <f t="shared" si="109"/>
        <v>1552.5525525525525</v>
      </c>
      <c r="L139" s="103">
        <f t="shared" si="110"/>
        <v>2903.003003003003</v>
      </c>
      <c r="M139" s="103">
        <f t="shared" si="111"/>
        <v>1165.165165165165</v>
      </c>
      <c r="N139" s="103">
        <f t="shared" si="112"/>
        <v>3159.7597597597596</v>
      </c>
      <c r="O139" s="103">
        <f t="shared" si="113"/>
        <v>666.066066066066</v>
      </c>
      <c r="P139" s="103">
        <f t="shared" si="114"/>
        <v>1704.2042042042042</v>
      </c>
      <c r="Q139" s="103">
        <f t="shared" si="115"/>
        <v>1460.3603603603603</v>
      </c>
      <c r="R139" s="103">
        <f t="shared" si="116"/>
        <v>4189.48948948949</v>
      </c>
      <c r="S139" s="107">
        <f t="shared" si="136"/>
        <v>15421.02102102102</v>
      </c>
      <c r="U139" s="96"/>
      <c r="V139" s="113" t="s">
        <v>27</v>
      </c>
      <c r="W139" s="98">
        <v>3.33</v>
      </c>
      <c r="X139" s="99">
        <v>175987</v>
      </c>
      <c r="Y139" s="99">
        <v>17481</v>
      </c>
      <c r="Z139" s="99">
        <v>5675</v>
      </c>
      <c r="AA139" s="99">
        <v>10522</v>
      </c>
      <c r="AB139" s="99">
        <v>3880</v>
      </c>
      <c r="AC139" s="99">
        <v>4863</v>
      </c>
      <c r="AD139" s="99">
        <v>13951</v>
      </c>
      <c r="AE139" s="99">
        <v>3167</v>
      </c>
      <c r="AF139" s="99">
        <v>14777</v>
      </c>
      <c r="AG139" s="99">
        <v>9667</v>
      </c>
      <c r="AH139" s="99">
        <v>14585</v>
      </c>
      <c r="AI139" s="99">
        <v>9671</v>
      </c>
      <c r="AJ139" s="99">
        <v>5170</v>
      </c>
      <c r="AK139" s="99">
        <v>9008</v>
      </c>
      <c r="AL139" s="99">
        <v>2218</v>
      </c>
      <c r="AM139" s="100"/>
      <c r="AN139" s="100"/>
      <c r="AO139" s="115"/>
      <c r="AP139" s="115"/>
      <c r="AQ139" s="115"/>
    </row>
    <row r="140" spans="1:43" s="95" customFormat="1" ht="12" customHeight="1" hidden="1">
      <c r="A140" s="166"/>
      <c r="B140" s="106" t="s">
        <v>28</v>
      </c>
      <c r="C140" s="103">
        <f t="shared" si="135"/>
        <v>53686.74698795181</v>
      </c>
      <c r="D140" s="103">
        <f t="shared" si="103"/>
        <v>5011.746987951808</v>
      </c>
      <c r="E140" s="103">
        <f t="shared" si="104"/>
        <v>2982.8313253012047</v>
      </c>
      <c r="F140" s="103">
        <f t="shared" si="105"/>
        <v>979.5180722891566</v>
      </c>
      <c r="G140" s="103">
        <f t="shared" si="106"/>
        <v>4395.78313253012</v>
      </c>
      <c r="H140" s="103">
        <f t="shared" si="107"/>
        <v>4262.048192771084</v>
      </c>
      <c r="I140" s="103">
        <f t="shared" si="108"/>
        <v>2924.397590361446</v>
      </c>
      <c r="J140" s="104"/>
      <c r="K140" s="103">
        <f t="shared" si="109"/>
        <v>2021.987951807229</v>
      </c>
      <c r="L140" s="103">
        <f t="shared" si="110"/>
        <v>2676.2048192771085</v>
      </c>
      <c r="M140" s="103">
        <f t="shared" si="111"/>
        <v>1149.698795180723</v>
      </c>
      <c r="N140" s="103">
        <f t="shared" si="112"/>
        <v>3137.3493975903616</v>
      </c>
      <c r="O140" s="103">
        <f t="shared" si="113"/>
        <v>739.7590361445783</v>
      </c>
      <c r="P140" s="103">
        <f t="shared" si="114"/>
        <v>1603.012048192771</v>
      </c>
      <c r="Q140" s="103">
        <f t="shared" si="115"/>
        <v>1570.7831325301206</v>
      </c>
      <c r="R140" s="103">
        <f t="shared" si="116"/>
        <v>3904.518072289157</v>
      </c>
      <c r="S140" s="107">
        <f t="shared" si="136"/>
        <v>16327.10843373494</v>
      </c>
      <c r="U140" s="96"/>
      <c r="V140" s="97" t="s">
        <v>28</v>
      </c>
      <c r="W140" s="98">
        <v>3.32</v>
      </c>
      <c r="X140" s="99">
        <v>178240</v>
      </c>
      <c r="Y140" s="99">
        <v>16639</v>
      </c>
      <c r="Z140" s="99">
        <v>5322</v>
      </c>
      <c r="AA140" s="99">
        <v>10416</v>
      </c>
      <c r="AB140" s="99">
        <v>3817</v>
      </c>
      <c r="AC140" s="99">
        <v>5215</v>
      </c>
      <c r="AD140" s="99">
        <v>12963</v>
      </c>
      <c r="AE140" s="99">
        <v>3252</v>
      </c>
      <c r="AF140" s="99">
        <v>14594</v>
      </c>
      <c r="AG140" s="99">
        <v>8885</v>
      </c>
      <c r="AH140" s="99">
        <v>14150</v>
      </c>
      <c r="AI140" s="99">
        <v>9903</v>
      </c>
      <c r="AJ140" s="99">
        <v>6713</v>
      </c>
      <c r="AK140" s="99">
        <v>9709</v>
      </c>
      <c r="AL140" s="99">
        <v>2456</v>
      </c>
      <c r="AM140" s="100"/>
      <c r="AN140" s="100"/>
      <c r="AO140" s="115"/>
      <c r="AP140" s="115"/>
      <c r="AQ140" s="115"/>
    </row>
    <row r="141" spans="1:43" s="95" customFormat="1" ht="12" customHeight="1">
      <c r="A141" s="166"/>
      <c r="B141" s="106" t="s">
        <v>55</v>
      </c>
      <c r="C141" s="103">
        <f t="shared" si="135"/>
        <v>50648.33836858006</v>
      </c>
      <c r="D141" s="103">
        <f t="shared" si="103"/>
        <v>4796.374622356496</v>
      </c>
      <c r="E141" s="103">
        <f t="shared" si="104"/>
        <v>2654.0785498489427</v>
      </c>
      <c r="F141" s="103">
        <f t="shared" si="105"/>
        <v>1001.2084592145015</v>
      </c>
      <c r="G141" s="103">
        <f t="shared" si="106"/>
        <v>4281.873111782477</v>
      </c>
      <c r="H141" s="103">
        <f t="shared" si="107"/>
        <v>4011.7824773413895</v>
      </c>
      <c r="I141" s="103">
        <f t="shared" si="108"/>
        <v>2595.770392749245</v>
      </c>
      <c r="J141" s="104"/>
      <c r="K141" s="103">
        <f t="shared" si="109"/>
        <v>1548.036253776435</v>
      </c>
      <c r="L141" s="103">
        <f t="shared" si="110"/>
        <v>2590.0302114803626</v>
      </c>
      <c r="M141" s="103">
        <f t="shared" si="111"/>
        <v>1262.2356495468277</v>
      </c>
      <c r="N141" s="103">
        <f t="shared" si="112"/>
        <v>2937.462235649547</v>
      </c>
      <c r="O141" s="103">
        <f t="shared" si="113"/>
        <v>665.558912386707</v>
      </c>
      <c r="P141" s="103">
        <f t="shared" si="114"/>
        <v>1414.501510574018</v>
      </c>
      <c r="Q141" s="103">
        <f t="shared" si="115"/>
        <v>1524.773413897281</v>
      </c>
      <c r="R141" s="103">
        <f t="shared" si="116"/>
        <v>3782.7794561933533</v>
      </c>
      <c r="S141" s="107">
        <f t="shared" si="136"/>
        <v>15581.873111782477</v>
      </c>
      <c r="U141" s="96"/>
      <c r="V141" s="97" t="s">
        <v>52</v>
      </c>
      <c r="W141" s="98">
        <v>3.31</v>
      </c>
      <c r="X141" s="99">
        <v>167646</v>
      </c>
      <c r="Y141" s="99">
        <v>15876</v>
      </c>
      <c r="Z141" s="99">
        <v>4682</v>
      </c>
      <c r="AA141" s="99">
        <v>9723</v>
      </c>
      <c r="AB141" s="99">
        <v>4178</v>
      </c>
      <c r="AC141" s="99">
        <v>5047</v>
      </c>
      <c r="AD141" s="99">
        <v>12521</v>
      </c>
      <c r="AE141" s="99">
        <v>3314</v>
      </c>
      <c r="AF141" s="99">
        <v>14173</v>
      </c>
      <c r="AG141" s="99">
        <v>8573</v>
      </c>
      <c r="AH141" s="99">
        <v>13279</v>
      </c>
      <c r="AI141" s="99">
        <v>8785</v>
      </c>
      <c r="AJ141" s="99">
        <v>5124</v>
      </c>
      <c r="AK141" s="99">
        <v>8592</v>
      </c>
      <c r="AL141" s="99">
        <v>2203</v>
      </c>
      <c r="AM141" s="100"/>
      <c r="AN141" s="100"/>
      <c r="AO141" s="115"/>
      <c r="AP141" s="115"/>
      <c r="AQ141" s="115"/>
    </row>
    <row r="142" spans="1:43" s="95" customFormat="1" ht="12" customHeight="1" hidden="1">
      <c r="A142" s="166"/>
      <c r="B142" s="106" t="s">
        <v>53</v>
      </c>
      <c r="C142" s="103">
        <f t="shared" si="135"/>
        <v>54048.91640866873</v>
      </c>
      <c r="D142" s="103">
        <f t="shared" si="103"/>
        <v>5145.201238390093</v>
      </c>
      <c r="E142" s="103">
        <f t="shared" si="104"/>
        <v>2521.362229102167</v>
      </c>
      <c r="F142" s="103">
        <f t="shared" si="105"/>
        <v>1140.5572755417957</v>
      </c>
      <c r="G142" s="103">
        <f t="shared" si="106"/>
        <v>4616.09907120743</v>
      </c>
      <c r="H142" s="103">
        <f t="shared" si="107"/>
        <v>4582.35294117647</v>
      </c>
      <c r="I142" s="103">
        <f t="shared" si="108"/>
        <v>2876.470588235294</v>
      </c>
      <c r="J142" s="104"/>
      <c r="K142" s="103">
        <f t="shared" si="109"/>
        <v>1722.6006191950464</v>
      </c>
      <c r="L142" s="103">
        <f t="shared" si="110"/>
        <v>2851.0835913312694</v>
      </c>
      <c r="M142" s="103">
        <f t="shared" si="111"/>
        <v>1268.7306501547987</v>
      </c>
      <c r="N142" s="103">
        <f t="shared" si="112"/>
        <v>3274.3034055727553</v>
      </c>
      <c r="O142" s="103">
        <f t="shared" si="113"/>
        <v>747.3684210526316</v>
      </c>
      <c r="P142" s="103">
        <f t="shared" si="114"/>
        <v>1530.3405572755419</v>
      </c>
      <c r="Q142" s="103">
        <f t="shared" si="115"/>
        <v>1571.517027863777</v>
      </c>
      <c r="R142" s="103">
        <f t="shared" si="116"/>
        <v>3992.2600619195046</v>
      </c>
      <c r="S142" s="107">
        <f t="shared" si="136"/>
        <v>16208.668730650155</v>
      </c>
      <c r="U142" s="96"/>
      <c r="V142" s="97" t="s">
        <v>53</v>
      </c>
      <c r="W142" s="98">
        <v>3.23</v>
      </c>
      <c r="X142" s="99">
        <v>174578</v>
      </c>
      <c r="Y142" s="99">
        <v>16619</v>
      </c>
      <c r="Z142" s="99">
        <v>4943</v>
      </c>
      <c r="AA142" s="99">
        <v>10576</v>
      </c>
      <c r="AB142" s="99">
        <v>4098</v>
      </c>
      <c r="AC142" s="99">
        <v>5076</v>
      </c>
      <c r="AD142" s="99">
        <v>12895</v>
      </c>
      <c r="AE142" s="99">
        <v>3684</v>
      </c>
      <c r="AF142" s="99">
        <v>14910</v>
      </c>
      <c r="AG142" s="99">
        <v>9209</v>
      </c>
      <c r="AH142" s="99">
        <v>14801</v>
      </c>
      <c r="AI142" s="99">
        <v>8144</v>
      </c>
      <c r="AJ142" s="99">
        <v>5564</v>
      </c>
      <c r="AK142" s="99">
        <v>9291</v>
      </c>
      <c r="AL142" s="99">
        <v>2414</v>
      </c>
      <c r="AM142" s="100"/>
      <c r="AN142" s="100"/>
      <c r="AO142" s="115"/>
      <c r="AP142" s="115"/>
      <c r="AQ142" s="115"/>
    </row>
    <row r="143" spans="1:43" s="95" customFormat="1" ht="12" customHeight="1" hidden="1">
      <c r="A143" s="166"/>
      <c r="B143" s="106" t="s">
        <v>51</v>
      </c>
      <c r="C143" s="103">
        <f t="shared" si="135"/>
        <v>53481.93146417446</v>
      </c>
      <c r="D143" s="103">
        <f t="shared" si="103"/>
        <v>5002.803738317757</v>
      </c>
      <c r="E143" s="103">
        <f t="shared" si="104"/>
        <v>2707.4766355140187</v>
      </c>
      <c r="F143" s="103">
        <f t="shared" si="105"/>
        <v>1116.1993769470405</v>
      </c>
      <c r="G143" s="103">
        <f t="shared" si="106"/>
        <v>4471.651090342679</v>
      </c>
      <c r="H143" s="103">
        <f t="shared" si="107"/>
        <v>4399.376947040499</v>
      </c>
      <c r="I143" s="103">
        <f t="shared" si="108"/>
        <v>2928.660436137072</v>
      </c>
      <c r="J143" s="104"/>
      <c r="K143" s="103">
        <f t="shared" si="109"/>
        <v>1742.9906542056076</v>
      </c>
      <c r="L143" s="103">
        <f t="shared" si="110"/>
        <v>2781.308411214953</v>
      </c>
      <c r="M143" s="103">
        <f t="shared" si="111"/>
        <v>1331.1526479750778</v>
      </c>
      <c r="N143" s="103">
        <f t="shared" si="112"/>
        <v>3470.7165109034268</v>
      </c>
      <c r="O143" s="103">
        <f t="shared" si="113"/>
        <v>786.9158878504672</v>
      </c>
      <c r="P143" s="103">
        <f t="shared" si="114"/>
        <v>1393.146417445483</v>
      </c>
      <c r="Q143" s="103">
        <f t="shared" si="115"/>
        <v>1663.551401869159</v>
      </c>
      <c r="R143" s="103">
        <f t="shared" si="116"/>
        <v>3972.8971962616824</v>
      </c>
      <c r="S143" s="107">
        <f t="shared" si="136"/>
        <v>15713.084112149532</v>
      </c>
      <c r="U143" s="96"/>
      <c r="V143" s="97" t="s">
        <v>51</v>
      </c>
      <c r="W143" s="98">
        <v>3.21</v>
      </c>
      <c r="X143" s="99">
        <v>171677</v>
      </c>
      <c r="Y143" s="99">
        <v>16059</v>
      </c>
      <c r="Z143" s="99">
        <v>4472</v>
      </c>
      <c r="AA143" s="99">
        <v>11141</v>
      </c>
      <c r="AB143" s="99">
        <v>4273</v>
      </c>
      <c r="AC143" s="99">
        <v>5340</v>
      </c>
      <c r="AD143" s="99">
        <v>12753</v>
      </c>
      <c r="AE143" s="99">
        <v>3583</v>
      </c>
      <c r="AF143" s="99">
        <v>14354</v>
      </c>
      <c r="AG143" s="99">
        <v>8928</v>
      </c>
      <c r="AH143" s="99">
        <v>14122</v>
      </c>
      <c r="AI143" s="99">
        <v>8691</v>
      </c>
      <c r="AJ143" s="99">
        <v>5595</v>
      </c>
      <c r="AK143" s="99">
        <v>9401</v>
      </c>
      <c r="AL143" s="99">
        <v>2526</v>
      </c>
      <c r="AM143" s="100"/>
      <c r="AN143" s="100"/>
      <c r="AO143" s="115"/>
      <c r="AP143" s="115"/>
      <c r="AQ143" s="115"/>
    </row>
    <row r="144" spans="1:43" s="95" customFormat="1" ht="12" customHeight="1" hidden="1">
      <c r="A144" s="166"/>
      <c r="B144" s="106" t="s">
        <v>91</v>
      </c>
      <c r="C144" s="103">
        <f t="shared" si="135"/>
        <v>51406.606606606605</v>
      </c>
      <c r="D144" s="103">
        <f t="shared" si="103"/>
        <v>4820.12012012012</v>
      </c>
      <c r="E144" s="103">
        <f t="shared" si="104"/>
        <v>2532.4324324324325</v>
      </c>
      <c r="F144" s="103">
        <f t="shared" si="105"/>
        <v>913.2132132132132</v>
      </c>
      <c r="G144" s="103">
        <f t="shared" si="106"/>
        <v>4069.96996996997</v>
      </c>
      <c r="H144" s="103">
        <f t="shared" si="107"/>
        <v>4790.39039039039</v>
      </c>
      <c r="I144" s="103">
        <f t="shared" si="108"/>
        <v>2990.990990990991</v>
      </c>
      <c r="J144" s="104"/>
      <c r="K144" s="103">
        <f t="shared" si="109"/>
        <v>1779.8798798798798</v>
      </c>
      <c r="L144" s="103">
        <f t="shared" si="110"/>
        <v>2641.741741741742</v>
      </c>
      <c r="M144" s="103">
        <f t="shared" si="111"/>
        <v>1174.1741741741741</v>
      </c>
      <c r="N144" s="103">
        <f t="shared" si="112"/>
        <v>2635.4354354354355</v>
      </c>
      <c r="O144" s="103">
        <f t="shared" si="113"/>
        <v>699.6996996996996</v>
      </c>
      <c r="P144" s="103">
        <f t="shared" si="114"/>
        <v>1369.6696696696697</v>
      </c>
      <c r="Q144" s="103">
        <f t="shared" si="115"/>
        <v>1372.072072072072</v>
      </c>
      <c r="R144" s="103">
        <f t="shared" si="116"/>
        <v>3798.4984984984985</v>
      </c>
      <c r="S144" s="107">
        <f t="shared" si="136"/>
        <v>15818.318318318317</v>
      </c>
      <c r="U144" s="96"/>
      <c r="V144" s="97" t="s">
        <v>54</v>
      </c>
      <c r="W144" s="98">
        <v>3.33</v>
      </c>
      <c r="X144" s="99">
        <v>171184</v>
      </c>
      <c r="Y144" s="99">
        <v>16051</v>
      </c>
      <c r="Z144" s="99">
        <v>4561</v>
      </c>
      <c r="AA144" s="99">
        <v>8776</v>
      </c>
      <c r="AB144" s="99">
        <v>3910</v>
      </c>
      <c r="AC144" s="99">
        <v>4569</v>
      </c>
      <c r="AD144" s="99">
        <v>12649</v>
      </c>
      <c r="AE144" s="99">
        <v>3041</v>
      </c>
      <c r="AF144" s="99">
        <v>13553</v>
      </c>
      <c r="AG144" s="99">
        <v>8797</v>
      </c>
      <c r="AH144" s="99">
        <v>15952</v>
      </c>
      <c r="AI144" s="99">
        <v>8433</v>
      </c>
      <c r="AJ144" s="99">
        <v>5927</v>
      </c>
      <c r="AK144" s="99">
        <v>9960</v>
      </c>
      <c r="AL144" s="99">
        <v>2330</v>
      </c>
      <c r="AM144" s="100"/>
      <c r="AN144" s="100"/>
      <c r="AO144" s="115"/>
      <c r="AP144" s="115"/>
      <c r="AQ144" s="115"/>
    </row>
    <row r="145" spans="1:43" s="95" customFormat="1" ht="12" customHeight="1" hidden="1">
      <c r="A145" s="166"/>
      <c r="B145" s="106" t="s">
        <v>92</v>
      </c>
      <c r="C145" s="103">
        <f t="shared" si="135"/>
        <v>52595.061728395056</v>
      </c>
      <c r="D145" s="103">
        <f t="shared" si="103"/>
        <v>4787.0370370370365</v>
      </c>
      <c r="E145" s="103">
        <f t="shared" si="104"/>
        <v>2536.7283950617284</v>
      </c>
      <c r="F145" s="103">
        <f t="shared" si="105"/>
        <v>858.9506172839506</v>
      </c>
      <c r="G145" s="103">
        <f t="shared" si="106"/>
        <v>4560.802469135802</v>
      </c>
      <c r="H145" s="103">
        <f t="shared" si="107"/>
        <v>4797.839506172839</v>
      </c>
      <c r="I145" s="103">
        <f t="shared" si="108"/>
        <v>2923.148148148148</v>
      </c>
      <c r="J145" s="104"/>
      <c r="K145" s="103">
        <f t="shared" si="109"/>
        <v>1766.6666666666665</v>
      </c>
      <c r="L145" s="103">
        <f t="shared" si="110"/>
        <v>2655.864197530864</v>
      </c>
      <c r="M145" s="103">
        <f t="shared" si="111"/>
        <v>1310.8024691358023</v>
      </c>
      <c r="N145" s="103">
        <f t="shared" si="112"/>
        <v>2912.3456790123455</v>
      </c>
      <c r="O145" s="103">
        <f t="shared" si="113"/>
        <v>764.5061728395061</v>
      </c>
      <c r="P145" s="103">
        <f t="shared" si="114"/>
        <v>1484.2592592592591</v>
      </c>
      <c r="Q145" s="103">
        <f t="shared" si="115"/>
        <v>1543.5185185185185</v>
      </c>
      <c r="R145" s="103">
        <f t="shared" si="116"/>
        <v>3971.6049382716046</v>
      </c>
      <c r="S145" s="107">
        <f t="shared" si="136"/>
        <v>15720.987654320987</v>
      </c>
      <c r="U145" s="96"/>
      <c r="V145" s="97" t="s">
        <v>104</v>
      </c>
      <c r="W145" s="98">
        <v>3.24</v>
      </c>
      <c r="X145" s="99">
        <v>170408</v>
      </c>
      <c r="Y145" s="99">
        <v>15510</v>
      </c>
      <c r="Z145" s="99">
        <v>4809</v>
      </c>
      <c r="AA145" s="99">
        <v>9436</v>
      </c>
      <c r="AB145" s="99">
        <v>4247</v>
      </c>
      <c r="AC145" s="99">
        <v>5001</v>
      </c>
      <c r="AD145" s="99">
        <v>12868</v>
      </c>
      <c r="AE145" s="99">
        <v>2783</v>
      </c>
      <c r="AF145" s="99">
        <v>14777</v>
      </c>
      <c r="AG145" s="99">
        <v>8605</v>
      </c>
      <c r="AH145" s="99">
        <v>15545</v>
      </c>
      <c r="AI145" s="99">
        <v>8219</v>
      </c>
      <c r="AJ145" s="99">
        <v>5724</v>
      </c>
      <c r="AK145" s="99">
        <v>9471</v>
      </c>
      <c r="AL145" s="99">
        <v>2477</v>
      </c>
      <c r="AM145" s="100"/>
      <c r="AN145" s="100"/>
      <c r="AO145" s="115"/>
      <c r="AP145" s="115"/>
      <c r="AQ145" s="115"/>
    </row>
    <row r="146" spans="1:43" s="95" customFormat="1" ht="12" customHeight="1">
      <c r="A146" s="166"/>
      <c r="B146" s="106" t="s">
        <v>57</v>
      </c>
      <c r="C146" s="103">
        <f t="shared" si="135"/>
        <v>49683.90092879257</v>
      </c>
      <c r="D146" s="103">
        <f t="shared" si="103"/>
        <v>4826.625386996904</v>
      </c>
      <c r="E146" s="103">
        <f t="shared" si="104"/>
        <v>2372.4458204334364</v>
      </c>
      <c r="F146" s="103">
        <f t="shared" si="105"/>
        <v>801.547987616099</v>
      </c>
      <c r="G146" s="103">
        <f t="shared" si="106"/>
        <v>4206.811145510836</v>
      </c>
      <c r="H146" s="103">
        <f t="shared" si="107"/>
        <v>4212.693498452012</v>
      </c>
      <c r="I146" s="103">
        <f t="shared" si="108"/>
        <v>2996.594427244582</v>
      </c>
      <c r="J146" s="104"/>
      <c r="K146" s="103">
        <f t="shared" si="109"/>
        <v>1661.609907120743</v>
      </c>
      <c r="L146" s="103">
        <f t="shared" si="110"/>
        <v>2459.7523219814243</v>
      </c>
      <c r="M146" s="103">
        <f t="shared" si="111"/>
        <v>1322.9102167182662</v>
      </c>
      <c r="N146" s="103">
        <f t="shared" si="112"/>
        <v>2580.495356037152</v>
      </c>
      <c r="O146" s="103">
        <f t="shared" si="113"/>
        <v>708.9783281733746</v>
      </c>
      <c r="P146" s="103">
        <f t="shared" si="114"/>
        <v>1318.575851393189</v>
      </c>
      <c r="Q146" s="103">
        <f t="shared" si="115"/>
        <v>1560.6811145510835</v>
      </c>
      <c r="R146" s="103">
        <f t="shared" si="116"/>
        <v>3607.4303405572755</v>
      </c>
      <c r="S146" s="107">
        <f t="shared" si="136"/>
        <v>15046.749226006192</v>
      </c>
      <c r="U146" s="96"/>
      <c r="V146" s="97" t="s">
        <v>105</v>
      </c>
      <c r="W146" s="98">
        <v>3.23</v>
      </c>
      <c r="X146" s="99">
        <v>160479</v>
      </c>
      <c r="Y146" s="99">
        <v>15590</v>
      </c>
      <c r="Z146" s="99">
        <v>4259</v>
      </c>
      <c r="AA146" s="99">
        <v>8335</v>
      </c>
      <c r="AB146" s="99">
        <v>4273</v>
      </c>
      <c r="AC146" s="99">
        <v>5041</v>
      </c>
      <c r="AD146" s="99">
        <v>11652</v>
      </c>
      <c r="AE146" s="99">
        <v>2589</v>
      </c>
      <c r="AF146" s="99">
        <v>13588</v>
      </c>
      <c r="AG146" s="99">
        <v>7945</v>
      </c>
      <c r="AH146" s="99">
        <v>13607</v>
      </c>
      <c r="AI146" s="99">
        <v>7663</v>
      </c>
      <c r="AJ146" s="99">
        <v>5367</v>
      </c>
      <c r="AK146" s="99">
        <v>9679</v>
      </c>
      <c r="AL146" s="99">
        <v>2290</v>
      </c>
      <c r="AM146" s="100"/>
      <c r="AN146" s="100"/>
      <c r="AO146" s="115"/>
      <c r="AP146" s="115"/>
      <c r="AQ146" s="115"/>
    </row>
    <row r="147" spans="1:43" s="95" customFormat="1" ht="12" customHeight="1" hidden="1">
      <c r="A147" s="166"/>
      <c r="B147" s="106" t="s">
        <v>60</v>
      </c>
      <c r="C147" s="103">
        <f t="shared" si="135"/>
        <v>48460.68111455109</v>
      </c>
      <c r="D147" s="103">
        <f t="shared" si="103"/>
        <v>4456.965944272446</v>
      </c>
      <c r="E147" s="103">
        <f t="shared" si="104"/>
        <v>2469.3498452012386</v>
      </c>
      <c r="F147" s="103">
        <f t="shared" si="105"/>
        <v>767.4922600619195</v>
      </c>
      <c r="G147" s="103">
        <f t="shared" si="106"/>
        <v>4075.8513931888547</v>
      </c>
      <c r="H147" s="103">
        <f t="shared" si="107"/>
        <v>3984.2105263157896</v>
      </c>
      <c r="I147" s="103">
        <f t="shared" si="108"/>
        <v>3019.504643962848</v>
      </c>
      <c r="J147" s="104"/>
      <c r="K147" s="103">
        <f t="shared" si="109"/>
        <v>1456.9659442724458</v>
      </c>
      <c r="L147" s="103">
        <f t="shared" si="110"/>
        <v>2496.594427244582</v>
      </c>
      <c r="M147" s="103">
        <f t="shared" si="111"/>
        <v>1244.5820433436534</v>
      </c>
      <c r="N147" s="103">
        <f t="shared" si="112"/>
        <v>2452.321981424149</v>
      </c>
      <c r="O147" s="103">
        <f t="shared" si="113"/>
        <v>707.4303405572756</v>
      </c>
      <c r="P147" s="103">
        <f t="shared" si="114"/>
        <v>1312.0743034055727</v>
      </c>
      <c r="Q147" s="103">
        <f t="shared" si="115"/>
        <v>1537.4613003095976</v>
      </c>
      <c r="R147" s="103">
        <f t="shared" si="116"/>
        <v>3394.7368421052633</v>
      </c>
      <c r="S147" s="107">
        <f t="shared" si="136"/>
        <v>15085.139318885449</v>
      </c>
      <c r="U147" s="96"/>
      <c r="V147" s="97" t="s">
        <v>106</v>
      </c>
      <c r="W147" s="98">
        <v>3.23</v>
      </c>
      <c r="X147" s="99">
        <v>156528</v>
      </c>
      <c r="Y147" s="99">
        <v>14396</v>
      </c>
      <c r="Z147" s="99">
        <v>4238</v>
      </c>
      <c r="AA147" s="99">
        <v>7921</v>
      </c>
      <c r="AB147" s="99">
        <v>4020</v>
      </c>
      <c r="AC147" s="99">
        <v>4966</v>
      </c>
      <c r="AD147" s="99">
        <v>10965</v>
      </c>
      <c r="AE147" s="99">
        <v>2479</v>
      </c>
      <c r="AF147" s="99">
        <v>13165</v>
      </c>
      <c r="AG147" s="99">
        <v>8064</v>
      </c>
      <c r="AH147" s="99">
        <v>12869</v>
      </c>
      <c r="AI147" s="99">
        <v>7976</v>
      </c>
      <c r="AJ147" s="99">
        <v>4706</v>
      </c>
      <c r="AK147" s="99">
        <v>9753</v>
      </c>
      <c r="AL147" s="99">
        <v>2285</v>
      </c>
      <c r="AM147" s="100"/>
      <c r="AN147" s="115"/>
      <c r="AO147" s="115"/>
      <c r="AP147" s="115"/>
      <c r="AQ147" s="115"/>
    </row>
    <row r="148" spans="1:43" s="95" customFormat="1" ht="12" customHeight="1" hidden="1">
      <c r="A148" s="166"/>
      <c r="B148" s="106" t="s">
        <v>65</v>
      </c>
      <c r="C148" s="108">
        <f t="shared" si="135"/>
        <v>48818.88544891641</v>
      </c>
      <c r="D148" s="109">
        <f t="shared" si="103"/>
        <v>4781.424148606811</v>
      </c>
      <c r="E148" s="103">
        <f t="shared" si="104"/>
        <v>2279.2569659442725</v>
      </c>
      <c r="F148" s="109">
        <f t="shared" si="105"/>
        <v>716.4086687306501</v>
      </c>
      <c r="G148" s="103">
        <f t="shared" si="106"/>
        <v>4383.59133126935</v>
      </c>
      <c r="H148" s="109">
        <f t="shared" si="107"/>
        <v>4254.179566563467</v>
      </c>
      <c r="I148" s="103">
        <f t="shared" si="108"/>
        <v>3079.5665634674924</v>
      </c>
      <c r="J148" s="104"/>
      <c r="K148" s="103">
        <f t="shared" si="109"/>
        <v>1344.891640866873</v>
      </c>
      <c r="L148" s="103">
        <f t="shared" si="110"/>
        <v>2420.4334365325076</v>
      </c>
      <c r="M148" s="103">
        <f t="shared" si="111"/>
        <v>1164.3962848297215</v>
      </c>
      <c r="N148" s="103">
        <f t="shared" si="112"/>
        <v>2393.188854489164</v>
      </c>
      <c r="O148" s="103">
        <f t="shared" si="113"/>
        <v>675.8513931888544</v>
      </c>
      <c r="P148" s="103">
        <f t="shared" si="114"/>
        <v>1412.0743034055727</v>
      </c>
      <c r="Q148" s="103">
        <f t="shared" si="115"/>
        <v>1734.984520123839</v>
      </c>
      <c r="R148" s="103">
        <f t="shared" si="116"/>
        <v>3486.687306501548</v>
      </c>
      <c r="S148" s="107">
        <f t="shared" si="136"/>
        <v>14691.950464396285</v>
      </c>
      <c r="U148" s="96"/>
      <c r="V148" s="97" t="s">
        <v>107</v>
      </c>
      <c r="W148" s="98">
        <v>3.23</v>
      </c>
      <c r="X148" s="99">
        <v>157685</v>
      </c>
      <c r="Y148" s="99">
        <v>15444</v>
      </c>
      <c r="Z148" s="99">
        <v>4561</v>
      </c>
      <c r="AA148" s="99">
        <v>7730</v>
      </c>
      <c r="AB148" s="99">
        <v>3761</v>
      </c>
      <c r="AC148" s="99">
        <v>5604</v>
      </c>
      <c r="AD148" s="99">
        <v>11262</v>
      </c>
      <c r="AE148" s="99">
        <v>2314</v>
      </c>
      <c r="AF148" s="99">
        <v>14159</v>
      </c>
      <c r="AG148" s="99">
        <v>7818</v>
      </c>
      <c r="AH148" s="99">
        <v>13741</v>
      </c>
      <c r="AI148" s="99">
        <v>7362</v>
      </c>
      <c r="AJ148" s="99">
        <v>4344</v>
      </c>
      <c r="AK148" s="99">
        <v>9947</v>
      </c>
      <c r="AL148" s="99">
        <v>2183</v>
      </c>
      <c r="AM148" s="100"/>
      <c r="AN148" s="115"/>
      <c r="AO148" s="115"/>
      <c r="AP148" s="115"/>
      <c r="AQ148" s="115"/>
    </row>
    <row r="149" spans="1:43" s="95" customFormat="1" ht="12" customHeight="1">
      <c r="A149" s="166"/>
      <c r="B149" s="106" t="s">
        <v>94</v>
      </c>
      <c r="C149" s="108">
        <f aca="true" t="shared" si="137" ref="C149:C155">X149/W149</f>
        <v>48579.93730407523</v>
      </c>
      <c r="D149" s="109">
        <f aca="true" t="shared" si="138" ref="D149:D155">Y149/W149</f>
        <v>4635.736677115988</v>
      </c>
      <c r="E149" s="103">
        <f aca="true" t="shared" si="139" ref="E149:E155">AI149/W149</f>
        <v>2229.4670846394984</v>
      </c>
      <c r="F149" s="109">
        <f aca="true" t="shared" si="140" ref="F149:F155">AE149/W149</f>
        <v>645.4545454545455</v>
      </c>
      <c r="G149" s="103">
        <f aca="true" t="shared" si="141" ref="G149:G155">AF149/W149</f>
        <v>3577.115987460815</v>
      </c>
      <c r="H149" s="109">
        <f aca="true" t="shared" si="142" ref="H149:H155">AH149/W149</f>
        <v>3705.956112852665</v>
      </c>
      <c r="I149" s="103">
        <f aca="true" t="shared" si="143" ref="I149:I155">AK149/W149</f>
        <v>3077.115987460815</v>
      </c>
      <c r="J149" s="104"/>
      <c r="K149" s="103">
        <f aca="true" t="shared" si="144" ref="K149:K155">AJ149/W149</f>
        <v>1256.4263322884012</v>
      </c>
      <c r="L149" s="103">
        <f aca="true" t="shared" si="145" ref="L149:L155">AG149/W149</f>
        <v>2286.520376175549</v>
      </c>
      <c r="M149" s="103">
        <f aca="true" t="shared" si="146" ref="M149:M155">AB149/W149</f>
        <v>1205.9561128526645</v>
      </c>
      <c r="N149" s="103">
        <f aca="true" t="shared" si="147" ref="N149:N155">AA149/W149</f>
        <v>2386.520376175549</v>
      </c>
      <c r="O149" s="103">
        <f aca="true" t="shared" si="148" ref="O149:O155">AL149/W149</f>
        <v>705.0156739811912</v>
      </c>
      <c r="P149" s="103">
        <f aca="true" t="shared" si="149" ref="P149:P155">Z149/W149</f>
        <v>1161.755485893417</v>
      </c>
      <c r="Q149" s="103">
        <f aca="true" t="shared" si="150" ref="Q149:Q155">AC149/W149</f>
        <v>1720.6896551724137</v>
      </c>
      <c r="R149" s="103">
        <f aca="true" t="shared" si="151" ref="R149:R155">AD149/W149</f>
        <v>3436.9905956112852</v>
      </c>
      <c r="S149" s="107">
        <f aca="true" t="shared" si="152" ref="S149:S155">(X149-SUM(Y149:AL149))/W149</f>
        <v>16549.21630094044</v>
      </c>
      <c r="T149" s="101"/>
      <c r="U149" s="96"/>
      <c r="V149" s="97" t="s">
        <v>108</v>
      </c>
      <c r="W149" s="98">
        <v>3.19</v>
      </c>
      <c r="X149" s="99">
        <v>154970</v>
      </c>
      <c r="Y149" s="99">
        <v>14788</v>
      </c>
      <c r="Z149" s="99">
        <v>3706</v>
      </c>
      <c r="AA149" s="99">
        <v>7613</v>
      </c>
      <c r="AB149" s="99">
        <v>3847</v>
      </c>
      <c r="AC149" s="99">
        <v>5489</v>
      </c>
      <c r="AD149" s="99">
        <v>10964</v>
      </c>
      <c r="AE149" s="99">
        <v>2059</v>
      </c>
      <c r="AF149" s="99">
        <v>11411</v>
      </c>
      <c r="AG149" s="99">
        <v>7294</v>
      </c>
      <c r="AH149" s="99">
        <v>11822</v>
      </c>
      <c r="AI149" s="99">
        <v>7112</v>
      </c>
      <c r="AJ149" s="99">
        <v>4008</v>
      </c>
      <c r="AK149" s="99">
        <v>9816</v>
      </c>
      <c r="AL149" s="99">
        <v>2249</v>
      </c>
      <c r="AM149" s="100"/>
      <c r="AN149" s="115"/>
      <c r="AO149" s="115"/>
      <c r="AP149" s="115"/>
      <c r="AQ149" s="115"/>
    </row>
    <row r="150" spans="1:43" s="95" customFormat="1" ht="12" customHeight="1">
      <c r="A150" s="166"/>
      <c r="B150" s="106" t="s">
        <v>118</v>
      </c>
      <c r="C150" s="108">
        <f t="shared" si="137"/>
        <v>46381.619937694704</v>
      </c>
      <c r="D150" s="109">
        <f t="shared" si="138"/>
        <v>4636.448598130841</v>
      </c>
      <c r="E150" s="103">
        <f t="shared" si="139"/>
        <v>2187.538940809969</v>
      </c>
      <c r="F150" s="109">
        <f t="shared" si="140"/>
        <v>747.0404984423676</v>
      </c>
      <c r="G150" s="103">
        <f t="shared" si="141"/>
        <v>3682.2429906542056</v>
      </c>
      <c r="H150" s="109">
        <f t="shared" si="142"/>
        <v>4503.426791277258</v>
      </c>
      <c r="I150" s="103">
        <f t="shared" si="143"/>
        <v>2510.2803738317757</v>
      </c>
      <c r="J150" s="104"/>
      <c r="K150" s="103">
        <f t="shared" si="144"/>
        <v>1400</v>
      </c>
      <c r="L150" s="103">
        <f t="shared" si="145"/>
        <v>2382.2429906542056</v>
      </c>
      <c r="M150" s="103">
        <f t="shared" si="146"/>
        <v>1303.7383177570093</v>
      </c>
      <c r="N150" s="103">
        <f t="shared" si="147"/>
        <v>2270.0934579439254</v>
      </c>
      <c r="O150" s="103">
        <f t="shared" si="148"/>
        <v>649.8442367601247</v>
      </c>
      <c r="P150" s="103">
        <f t="shared" si="149"/>
        <v>894.7040498442368</v>
      </c>
      <c r="Q150" s="103">
        <f t="shared" si="150"/>
        <v>1483.177570093458</v>
      </c>
      <c r="R150" s="103">
        <f t="shared" si="151"/>
        <v>3301.557632398754</v>
      </c>
      <c r="S150" s="107">
        <f t="shared" si="152"/>
        <v>14429.283489096573</v>
      </c>
      <c r="T150" s="101"/>
      <c r="U150" s="96"/>
      <c r="V150" s="97" t="s">
        <v>114</v>
      </c>
      <c r="W150" s="98">
        <v>3.21</v>
      </c>
      <c r="X150" s="99">
        <v>148885</v>
      </c>
      <c r="Y150" s="99">
        <v>14883</v>
      </c>
      <c r="Z150" s="99">
        <v>2872</v>
      </c>
      <c r="AA150" s="99">
        <v>7287</v>
      </c>
      <c r="AB150" s="99">
        <v>4185</v>
      </c>
      <c r="AC150" s="99">
        <v>4761</v>
      </c>
      <c r="AD150" s="99">
        <v>10598</v>
      </c>
      <c r="AE150" s="99">
        <v>2398</v>
      </c>
      <c r="AF150" s="99">
        <v>11820</v>
      </c>
      <c r="AG150" s="99">
        <v>7647</v>
      </c>
      <c r="AH150" s="99">
        <v>14456</v>
      </c>
      <c r="AI150" s="99">
        <v>7022</v>
      </c>
      <c r="AJ150" s="99">
        <v>4494</v>
      </c>
      <c r="AK150" s="99">
        <v>8058</v>
      </c>
      <c r="AL150" s="99">
        <v>2086</v>
      </c>
      <c r="AM150" s="100"/>
      <c r="AN150" s="115"/>
      <c r="AO150" s="115"/>
      <c r="AP150" s="115"/>
      <c r="AQ150" s="115"/>
    </row>
    <row r="151" spans="1:43" s="101" customFormat="1" ht="12" customHeight="1">
      <c r="A151" s="110"/>
      <c r="B151" s="92" t="s">
        <v>119</v>
      </c>
      <c r="C151" s="103">
        <f t="shared" si="137"/>
        <v>48315.555555555555</v>
      </c>
      <c r="D151" s="103">
        <f t="shared" si="138"/>
        <v>4452.380952380952</v>
      </c>
      <c r="E151" s="103">
        <f t="shared" si="139"/>
        <v>2253.6507936507937</v>
      </c>
      <c r="F151" s="103">
        <f t="shared" si="140"/>
        <v>683.1746031746032</v>
      </c>
      <c r="G151" s="103">
        <f t="shared" si="141"/>
        <v>3976.825396825397</v>
      </c>
      <c r="H151" s="103">
        <f t="shared" si="142"/>
        <v>4254.920634920635</v>
      </c>
      <c r="I151" s="103">
        <f t="shared" si="143"/>
        <v>2834.6031746031745</v>
      </c>
      <c r="J151" s="102"/>
      <c r="K151" s="103">
        <f t="shared" si="144"/>
        <v>1440.6349206349207</v>
      </c>
      <c r="L151" s="103">
        <f t="shared" si="145"/>
        <v>2642.5396825396824</v>
      </c>
      <c r="M151" s="103">
        <f t="shared" si="146"/>
        <v>1161.904761904762</v>
      </c>
      <c r="N151" s="103">
        <f t="shared" si="147"/>
        <v>2766.031746031746</v>
      </c>
      <c r="O151" s="103">
        <f t="shared" si="148"/>
        <v>666.031746031746</v>
      </c>
      <c r="P151" s="103">
        <f t="shared" si="149"/>
        <v>1027.6190476190477</v>
      </c>
      <c r="Q151" s="103">
        <f t="shared" si="150"/>
        <v>1601.904761904762</v>
      </c>
      <c r="R151" s="103">
        <f t="shared" si="151"/>
        <v>3315.873015873016</v>
      </c>
      <c r="S151" s="103">
        <f t="shared" si="152"/>
        <v>15237.460317460318</v>
      </c>
      <c r="T151" s="95"/>
      <c r="U151" s="96"/>
      <c r="V151" s="97" t="s">
        <v>120</v>
      </c>
      <c r="W151" s="98">
        <v>3.15</v>
      </c>
      <c r="X151" s="99">
        <v>152194</v>
      </c>
      <c r="Y151" s="99">
        <v>14025</v>
      </c>
      <c r="Z151" s="99">
        <v>3237</v>
      </c>
      <c r="AA151" s="99">
        <v>8713</v>
      </c>
      <c r="AB151" s="99">
        <v>3660</v>
      </c>
      <c r="AC151" s="99">
        <v>5046</v>
      </c>
      <c r="AD151" s="99">
        <v>10445</v>
      </c>
      <c r="AE151" s="99">
        <v>2152</v>
      </c>
      <c r="AF151" s="99">
        <v>12527</v>
      </c>
      <c r="AG151" s="99">
        <v>8324</v>
      </c>
      <c r="AH151" s="99">
        <v>13403</v>
      </c>
      <c r="AI151" s="99">
        <v>7099</v>
      </c>
      <c r="AJ151" s="99">
        <v>4538</v>
      </c>
      <c r="AK151" s="99">
        <v>8929</v>
      </c>
      <c r="AL151" s="99">
        <v>2098</v>
      </c>
      <c r="AM151" s="100"/>
      <c r="AN151" s="100"/>
      <c r="AO151" s="100"/>
      <c r="AP151" s="100"/>
      <c r="AQ151" s="100"/>
    </row>
    <row r="152" spans="1:43" s="101" customFormat="1" ht="12" customHeight="1">
      <c r="A152" s="110"/>
      <c r="B152" s="92" t="s">
        <v>125</v>
      </c>
      <c r="C152" s="103">
        <f t="shared" si="137"/>
        <v>48566.13924050632</v>
      </c>
      <c r="D152" s="103">
        <f t="shared" si="138"/>
        <v>4758.86075949367</v>
      </c>
      <c r="E152" s="103">
        <f t="shared" si="139"/>
        <v>2183.8607594936707</v>
      </c>
      <c r="F152" s="103">
        <f t="shared" si="140"/>
        <v>744.620253164557</v>
      </c>
      <c r="G152" s="103">
        <f t="shared" si="141"/>
        <v>3863.6075949367087</v>
      </c>
      <c r="H152" s="103">
        <f t="shared" si="142"/>
        <v>4718.987341772152</v>
      </c>
      <c r="I152" s="103">
        <f t="shared" si="143"/>
        <v>2508.227848101266</v>
      </c>
      <c r="J152" s="102"/>
      <c r="K152" s="103">
        <f t="shared" si="144"/>
        <v>1221.8354430379745</v>
      </c>
      <c r="L152" s="103">
        <f t="shared" si="145"/>
        <v>2525.632911392405</v>
      </c>
      <c r="M152" s="103">
        <f t="shared" si="146"/>
        <v>1238.2911392405063</v>
      </c>
      <c r="N152" s="103">
        <f t="shared" si="147"/>
        <v>2346.8354430379745</v>
      </c>
      <c r="O152" s="103">
        <f t="shared" si="148"/>
        <v>721.8354430379746</v>
      </c>
      <c r="P152" s="103">
        <f t="shared" si="149"/>
        <v>1132.9113924050632</v>
      </c>
      <c r="Q152" s="103">
        <f t="shared" si="150"/>
        <v>1551.5822784810125</v>
      </c>
      <c r="R152" s="103">
        <f t="shared" si="151"/>
        <v>3706.012658227848</v>
      </c>
      <c r="S152" s="103">
        <f t="shared" si="152"/>
        <v>15343.037974683544</v>
      </c>
      <c r="T152" s="95"/>
      <c r="U152" s="96"/>
      <c r="V152" s="97" t="s">
        <v>126</v>
      </c>
      <c r="W152" s="98">
        <v>3.16</v>
      </c>
      <c r="X152" s="99">
        <v>153469</v>
      </c>
      <c r="Y152" s="99">
        <v>15038</v>
      </c>
      <c r="Z152" s="99">
        <v>3580</v>
      </c>
      <c r="AA152" s="99">
        <v>7416</v>
      </c>
      <c r="AB152" s="99">
        <v>3913</v>
      </c>
      <c r="AC152" s="99">
        <v>4903</v>
      </c>
      <c r="AD152" s="99">
        <v>11711</v>
      </c>
      <c r="AE152" s="99">
        <v>2353</v>
      </c>
      <c r="AF152" s="99">
        <v>12209</v>
      </c>
      <c r="AG152" s="99">
        <v>7981</v>
      </c>
      <c r="AH152" s="99">
        <v>14912</v>
      </c>
      <c r="AI152" s="99">
        <v>6901</v>
      </c>
      <c r="AJ152" s="99">
        <v>3861</v>
      </c>
      <c r="AK152" s="99">
        <v>7926</v>
      </c>
      <c r="AL152" s="99">
        <v>2281</v>
      </c>
      <c r="AM152" s="100"/>
      <c r="AN152" s="100"/>
      <c r="AO152" s="100"/>
      <c r="AP152" s="100"/>
      <c r="AQ152" s="100"/>
    </row>
    <row r="153" spans="1:43" s="101" customFormat="1" ht="12" customHeight="1">
      <c r="A153" s="110"/>
      <c r="B153" s="82" t="s">
        <v>132</v>
      </c>
      <c r="C153" s="103">
        <f t="shared" si="137"/>
        <v>48004.43037974683</v>
      </c>
      <c r="D153" s="103">
        <f t="shared" si="138"/>
        <v>4851.898734177215</v>
      </c>
      <c r="E153" s="103">
        <f t="shared" si="139"/>
        <v>2408.8607594936707</v>
      </c>
      <c r="F153" s="103">
        <f t="shared" si="140"/>
        <v>622.1518987341772</v>
      </c>
      <c r="G153" s="103">
        <f t="shared" si="141"/>
        <v>3760.759493670886</v>
      </c>
      <c r="H153" s="103">
        <f t="shared" si="142"/>
        <v>3940.8227848101264</v>
      </c>
      <c r="I153" s="103">
        <f t="shared" si="143"/>
        <v>2980.696202531645</v>
      </c>
      <c r="J153" s="102"/>
      <c r="K153" s="103">
        <f t="shared" si="144"/>
        <v>1423.73417721519</v>
      </c>
      <c r="L153" s="103">
        <f t="shared" si="145"/>
        <v>2507.5949367088606</v>
      </c>
      <c r="M153" s="103">
        <f t="shared" si="146"/>
        <v>1235.4430379746834</v>
      </c>
      <c r="N153" s="103">
        <f t="shared" si="147"/>
        <v>2470.886075949367</v>
      </c>
      <c r="O153" s="103">
        <f t="shared" si="148"/>
        <v>698.7341772151898</v>
      </c>
      <c r="P153" s="103">
        <f t="shared" si="149"/>
        <v>1123.73417721519</v>
      </c>
      <c r="Q153" s="103">
        <f t="shared" si="150"/>
        <v>1509.1772151898733</v>
      </c>
      <c r="R153" s="103">
        <f t="shared" si="151"/>
        <v>3153.481012658228</v>
      </c>
      <c r="S153" s="103">
        <f t="shared" si="152"/>
        <v>15316.45569620253</v>
      </c>
      <c r="T153" s="95"/>
      <c r="U153" s="96"/>
      <c r="V153" s="97" t="s">
        <v>131</v>
      </c>
      <c r="W153" s="98">
        <v>3.16</v>
      </c>
      <c r="X153" s="99">
        <v>151694</v>
      </c>
      <c r="Y153" s="99">
        <v>15332</v>
      </c>
      <c r="Z153" s="99">
        <v>3551</v>
      </c>
      <c r="AA153" s="99">
        <v>7808</v>
      </c>
      <c r="AB153" s="99">
        <v>3904</v>
      </c>
      <c r="AC153" s="99">
        <v>4769</v>
      </c>
      <c r="AD153" s="99">
        <v>9965</v>
      </c>
      <c r="AE153" s="99">
        <v>1966</v>
      </c>
      <c r="AF153" s="99">
        <v>11884</v>
      </c>
      <c r="AG153" s="99">
        <v>7924</v>
      </c>
      <c r="AH153" s="99">
        <v>12453</v>
      </c>
      <c r="AI153" s="99">
        <v>7612</v>
      </c>
      <c r="AJ153" s="99">
        <v>4499</v>
      </c>
      <c r="AK153" s="99">
        <v>9419</v>
      </c>
      <c r="AL153" s="99">
        <v>2208</v>
      </c>
      <c r="AM153" s="100"/>
      <c r="AN153" s="100"/>
      <c r="AO153" s="100"/>
      <c r="AP153" s="100"/>
      <c r="AQ153" s="100"/>
    </row>
    <row r="154" spans="1:43" s="101" customFormat="1" ht="12" customHeight="1">
      <c r="A154" s="130"/>
      <c r="B154" s="145" t="s">
        <v>135</v>
      </c>
      <c r="C154" s="139">
        <f t="shared" si="137"/>
        <v>50313.46153846154</v>
      </c>
      <c r="D154" s="139">
        <f t="shared" si="138"/>
        <v>5125</v>
      </c>
      <c r="E154" s="139">
        <f t="shared" si="139"/>
        <v>2156.0897435897436</v>
      </c>
      <c r="F154" s="139">
        <f t="shared" si="140"/>
        <v>664.4230769230769</v>
      </c>
      <c r="G154" s="139">
        <f t="shared" si="141"/>
        <v>3920.1923076923076</v>
      </c>
      <c r="H154" s="139">
        <f t="shared" si="142"/>
        <v>4653.525641025641</v>
      </c>
      <c r="I154" s="139">
        <f t="shared" si="143"/>
        <v>2892.948717948718</v>
      </c>
      <c r="J154" s="102"/>
      <c r="K154" s="139">
        <f t="shared" si="144"/>
        <v>1431.7307692307693</v>
      </c>
      <c r="L154" s="139">
        <f t="shared" si="145"/>
        <v>2908.333333333333</v>
      </c>
      <c r="M154" s="139">
        <f t="shared" si="146"/>
        <v>1304.1666666666665</v>
      </c>
      <c r="N154" s="139">
        <f t="shared" si="147"/>
        <v>2804.8076923076924</v>
      </c>
      <c r="O154" s="139">
        <f t="shared" si="148"/>
        <v>711.5384615384615</v>
      </c>
      <c r="P154" s="139">
        <f t="shared" si="149"/>
        <v>1083.0128205128206</v>
      </c>
      <c r="Q154" s="139">
        <f t="shared" si="150"/>
        <v>1725.6410256410256</v>
      </c>
      <c r="R154" s="139">
        <f t="shared" si="151"/>
        <v>3613.7820512820513</v>
      </c>
      <c r="S154" s="139">
        <f t="shared" si="152"/>
        <v>15318.26923076923</v>
      </c>
      <c r="T154" s="146"/>
      <c r="U154" s="96"/>
      <c r="V154" s="144" t="s">
        <v>134</v>
      </c>
      <c r="W154" s="98">
        <v>3.12</v>
      </c>
      <c r="X154" s="99">
        <v>156978</v>
      </c>
      <c r="Y154" s="99">
        <v>15990</v>
      </c>
      <c r="Z154" s="99">
        <v>3379</v>
      </c>
      <c r="AA154" s="99">
        <v>8751</v>
      </c>
      <c r="AB154" s="99">
        <v>4069</v>
      </c>
      <c r="AC154" s="99">
        <v>5384</v>
      </c>
      <c r="AD154" s="99">
        <v>11275</v>
      </c>
      <c r="AE154" s="99">
        <v>2073</v>
      </c>
      <c r="AF154" s="99">
        <v>12231</v>
      </c>
      <c r="AG154" s="99">
        <v>9074</v>
      </c>
      <c r="AH154" s="99">
        <v>14519</v>
      </c>
      <c r="AI154" s="99">
        <v>6727</v>
      </c>
      <c r="AJ154" s="99">
        <v>4467</v>
      </c>
      <c r="AK154" s="99">
        <v>9026</v>
      </c>
      <c r="AL154" s="99">
        <v>2220</v>
      </c>
      <c r="AM154" s="100"/>
      <c r="AN154" s="100"/>
      <c r="AO154" s="100"/>
      <c r="AP154" s="100"/>
      <c r="AQ154" s="100"/>
    </row>
    <row r="155" spans="1:43" s="101" customFormat="1" ht="12" customHeight="1">
      <c r="A155" s="110"/>
      <c r="B155" s="143" t="s">
        <v>136</v>
      </c>
      <c r="C155" s="103">
        <f t="shared" si="137"/>
        <v>51072.49190938511</v>
      </c>
      <c r="D155" s="103">
        <f t="shared" si="138"/>
        <v>5250.809061488673</v>
      </c>
      <c r="E155" s="103">
        <f t="shared" si="139"/>
        <v>2300.6472491909385</v>
      </c>
      <c r="F155" s="103">
        <f t="shared" si="140"/>
        <v>615.8576051779936</v>
      </c>
      <c r="G155" s="103">
        <f t="shared" si="141"/>
        <v>3979.611650485437</v>
      </c>
      <c r="H155" s="103">
        <f t="shared" si="142"/>
        <v>4585.436893203883</v>
      </c>
      <c r="I155" s="103">
        <f t="shared" si="143"/>
        <v>2814.8867313915857</v>
      </c>
      <c r="J155" s="102"/>
      <c r="K155" s="103">
        <f t="shared" si="144"/>
        <v>1294.822006472492</v>
      </c>
      <c r="L155" s="103">
        <f t="shared" si="145"/>
        <v>2564.7249190938514</v>
      </c>
      <c r="M155" s="103">
        <f t="shared" si="146"/>
        <v>1321.68284789644</v>
      </c>
      <c r="N155" s="103">
        <f t="shared" si="147"/>
        <v>2673.139158576052</v>
      </c>
      <c r="O155" s="103">
        <f t="shared" si="148"/>
        <v>721.6828478964402</v>
      </c>
      <c r="P155" s="103">
        <f t="shared" si="149"/>
        <v>1082.8478964401295</v>
      </c>
      <c r="Q155" s="103">
        <f t="shared" si="150"/>
        <v>1694.1747572815534</v>
      </c>
      <c r="R155" s="103">
        <f t="shared" si="151"/>
        <v>3513.915857605178</v>
      </c>
      <c r="S155" s="103">
        <f t="shared" si="152"/>
        <v>16658.252427184467</v>
      </c>
      <c r="T155" s="95"/>
      <c r="U155" s="96"/>
      <c r="V155" s="144" t="s">
        <v>137</v>
      </c>
      <c r="W155" s="98">
        <v>3.09</v>
      </c>
      <c r="X155" s="99">
        <v>157814</v>
      </c>
      <c r="Y155" s="99">
        <v>16225</v>
      </c>
      <c r="Z155" s="99">
        <v>3346</v>
      </c>
      <c r="AA155" s="99">
        <v>8260</v>
      </c>
      <c r="AB155" s="99">
        <v>4084</v>
      </c>
      <c r="AC155" s="99">
        <v>5235</v>
      </c>
      <c r="AD155" s="99">
        <v>10858</v>
      </c>
      <c r="AE155" s="99">
        <v>1903</v>
      </c>
      <c r="AF155" s="99">
        <v>12297</v>
      </c>
      <c r="AG155" s="99">
        <v>7925</v>
      </c>
      <c r="AH155" s="99">
        <v>14169</v>
      </c>
      <c r="AI155" s="99">
        <v>7109</v>
      </c>
      <c r="AJ155" s="99">
        <v>4001</v>
      </c>
      <c r="AK155" s="99">
        <v>8698</v>
      </c>
      <c r="AL155" s="99">
        <v>2230</v>
      </c>
      <c r="AM155" s="100"/>
      <c r="AN155" s="100"/>
      <c r="AO155" s="100"/>
      <c r="AP155" s="100"/>
      <c r="AQ155" s="100"/>
    </row>
    <row r="156" spans="1:43" s="101" customFormat="1" ht="12" customHeight="1">
      <c r="A156" s="91"/>
      <c r="B156" s="141" t="s">
        <v>141</v>
      </c>
      <c r="C156" s="93">
        <f>X156/W156</f>
        <v>47904.87012987013</v>
      </c>
      <c r="D156" s="93">
        <f>Y156/W156</f>
        <v>4883.116883116883</v>
      </c>
      <c r="E156" s="93">
        <f>AI156/W156</f>
        <v>2113.6363636363635</v>
      </c>
      <c r="F156" s="93">
        <f>AE156/W156</f>
        <v>657.4675324675325</v>
      </c>
      <c r="G156" s="93">
        <f>AF156/W156</f>
        <v>3649.3506493506493</v>
      </c>
      <c r="H156" s="93">
        <f>AH156/W156</f>
        <v>4613.311688311688</v>
      </c>
      <c r="I156" s="93">
        <f>AK156/W156</f>
        <v>2466.5584415584417</v>
      </c>
      <c r="J156" s="138"/>
      <c r="K156" s="93">
        <f>AJ156/W156</f>
        <v>1159.4155844155844</v>
      </c>
      <c r="L156" s="93">
        <f>AG156/W156</f>
        <v>2530.5194805194806</v>
      </c>
      <c r="M156" s="93">
        <f>AB156/W156</f>
        <v>1102.5974025974026</v>
      </c>
      <c r="N156" s="93">
        <f>AA156/W156</f>
        <v>2550.3246753246754</v>
      </c>
      <c r="O156" s="93">
        <f>AL156/W156</f>
        <v>662.3376623376623</v>
      </c>
      <c r="P156" s="93">
        <f>Z156/W156</f>
        <v>954.5454545454545</v>
      </c>
      <c r="Q156" s="93">
        <f>AC156/W156</f>
        <v>1634.090909090909</v>
      </c>
      <c r="R156" s="93">
        <f>AD156/W156</f>
        <v>3223.051948051948</v>
      </c>
      <c r="S156" s="93">
        <f>(X156-SUM(Y156:AL156))/W156</f>
        <v>15704.545454545454</v>
      </c>
      <c r="T156" s="95"/>
      <c r="U156" s="116"/>
      <c r="V156" s="142" t="s">
        <v>142</v>
      </c>
      <c r="W156" s="117">
        <v>3.08</v>
      </c>
      <c r="X156" s="118">
        <v>147547</v>
      </c>
      <c r="Y156" s="118">
        <v>15040</v>
      </c>
      <c r="Z156" s="118">
        <v>2940</v>
      </c>
      <c r="AA156" s="118">
        <v>7855</v>
      </c>
      <c r="AB156" s="118">
        <v>3396</v>
      </c>
      <c r="AC156" s="118">
        <v>5033</v>
      </c>
      <c r="AD156" s="118">
        <v>9927</v>
      </c>
      <c r="AE156" s="118">
        <v>2025</v>
      </c>
      <c r="AF156" s="118">
        <v>11240</v>
      </c>
      <c r="AG156" s="118">
        <v>7794</v>
      </c>
      <c r="AH156" s="118">
        <v>14209</v>
      </c>
      <c r="AI156" s="118">
        <v>6510</v>
      </c>
      <c r="AJ156" s="118">
        <v>3571</v>
      </c>
      <c r="AK156" s="118">
        <v>7597</v>
      </c>
      <c r="AL156" s="118">
        <v>2040</v>
      </c>
      <c r="AM156" s="119"/>
      <c r="AN156" s="100"/>
      <c r="AO156" s="100"/>
      <c r="AP156" s="100"/>
      <c r="AQ156" s="100"/>
    </row>
    <row r="157" spans="1:40" s="95" customFormat="1" ht="12" customHeight="1">
      <c r="A157" s="166" t="s">
        <v>35</v>
      </c>
      <c r="B157" s="106" t="s">
        <v>64</v>
      </c>
      <c r="C157" s="103">
        <f>SUM(D157:R157)</f>
        <v>40702.191780821915</v>
      </c>
      <c r="D157" s="103">
        <f t="shared" si="103"/>
        <v>5672.876712328767</v>
      </c>
      <c r="E157" s="103">
        <f t="shared" si="104"/>
        <v>4160.273972602739</v>
      </c>
      <c r="F157" s="103">
        <f t="shared" si="105"/>
        <v>1061.6438356164383</v>
      </c>
      <c r="G157" s="103">
        <f t="shared" si="106"/>
        <v>3862.7397260273974</v>
      </c>
      <c r="H157" s="103">
        <f t="shared" si="107"/>
        <v>4484.109589041096</v>
      </c>
      <c r="I157" s="103">
        <f t="shared" si="108"/>
        <v>3248.4931506849316</v>
      </c>
      <c r="J157" s="104"/>
      <c r="K157" s="103">
        <f t="shared" si="109"/>
        <v>2563.2876712328766</v>
      </c>
      <c r="L157" s="103">
        <f t="shared" si="110"/>
        <v>1855.068493150685</v>
      </c>
      <c r="M157" s="103">
        <f t="shared" si="111"/>
        <v>1053.150684931507</v>
      </c>
      <c r="N157" s="103">
        <f t="shared" si="112"/>
        <v>5396.712328767124</v>
      </c>
      <c r="O157" s="103">
        <f t="shared" si="113"/>
        <v>681.9178082191781</v>
      </c>
      <c r="P157" s="103">
        <f t="shared" si="114"/>
        <v>1572.6027397260275</v>
      </c>
      <c r="Q157" s="103">
        <f t="shared" si="115"/>
        <v>868.4931506849315</v>
      </c>
      <c r="R157" s="103">
        <f t="shared" si="116"/>
        <v>4220.821917808219</v>
      </c>
      <c r="S157" s="105" t="s">
        <v>20</v>
      </c>
      <c r="U157" s="96"/>
      <c r="V157" s="113" t="s">
        <v>22</v>
      </c>
      <c r="W157" s="98">
        <v>3.65</v>
      </c>
      <c r="X157" s="99"/>
      <c r="Y157" s="99">
        <v>20706</v>
      </c>
      <c r="Z157" s="99">
        <v>5740</v>
      </c>
      <c r="AA157" s="99">
        <v>19698</v>
      </c>
      <c r="AB157" s="99">
        <v>3844</v>
      </c>
      <c r="AC157" s="99">
        <v>3170</v>
      </c>
      <c r="AD157" s="99">
        <v>15406</v>
      </c>
      <c r="AE157" s="99">
        <v>3875</v>
      </c>
      <c r="AF157" s="99">
        <v>14099</v>
      </c>
      <c r="AG157" s="99">
        <v>6771</v>
      </c>
      <c r="AH157" s="99">
        <v>16367</v>
      </c>
      <c r="AI157" s="99">
        <v>15185</v>
      </c>
      <c r="AJ157" s="99">
        <v>9356</v>
      </c>
      <c r="AK157" s="99">
        <v>11857</v>
      </c>
      <c r="AL157" s="99">
        <v>2489</v>
      </c>
      <c r="AM157" s="100"/>
      <c r="AN157" s="101"/>
    </row>
    <row r="158" spans="1:40" s="95" customFormat="1" ht="12" customHeight="1">
      <c r="A158" s="166"/>
      <c r="B158" s="106" t="s">
        <v>24</v>
      </c>
      <c r="C158" s="103">
        <f aca="true" t="shared" si="153" ref="C158:C169">X158/W158</f>
        <v>51606.12813370474</v>
      </c>
      <c r="D158" s="103">
        <f t="shared" si="103"/>
        <v>5121.727019498608</v>
      </c>
      <c r="E158" s="103">
        <f t="shared" si="104"/>
        <v>3246.239554317549</v>
      </c>
      <c r="F158" s="103">
        <f t="shared" si="105"/>
        <v>1191.9220055710307</v>
      </c>
      <c r="G158" s="103">
        <f t="shared" si="106"/>
        <v>3897.4930362116993</v>
      </c>
      <c r="H158" s="103">
        <f t="shared" si="107"/>
        <v>4077.715877437326</v>
      </c>
      <c r="I158" s="103">
        <f t="shared" si="108"/>
        <v>2577.9944289693594</v>
      </c>
      <c r="J158" s="104"/>
      <c r="K158" s="103">
        <f t="shared" si="109"/>
        <v>2079.9442896935934</v>
      </c>
      <c r="L158" s="103">
        <f t="shared" si="110"/>
        <v>2228.690807799443</v>
      </c>
      <c r="M158" s="103">
        <f t="shared" si="111"/>
        <v>875.4874651810585</v>
      </c>
      <c r="N158" s="103">
        <f t="shared" si="112"/>
        <v>3606.6852367688025</v>
      </c>
      <c r="O158" s="103">
        <f t="shared" si="113"/>
        <v>624.2339832869081</v>
      </c>
      <c r="P158" s="103">
        <f t="shared" si="114"/>
        <v>1751.8105849582173</v>
      </c>
      <c r="Q158" s="103">
        <f t="shared" si="115"/>
        <v>1327.0194986072424</v>
      </c>
      <c r="R158" s="103">
        <f t="shared" si="116"/>
        <v>4361.281337047354</v>
      </c>
      <c r="S158" s="107">
        <f aca="true" t="shared" si="154" ref="S158:S169">(X158-SUM(Y158:AL158))/W158</f>
        <v>14637.883008356546</v>
      </c>
      <c r="U158" s="114" t="s">
        <v>35</v>
      </c>
      <c r="V158" s="113" t="s">
        <v>24</v>
      </c>
      <c r="W158" s="98">
        <v>3.59</v>
      </c>
      <c r="X158" s="99">
        <v>185266</v>
      </c>
      <c r="Y158" s="99">
        <v>18387</v>
      </c>
      <c r="Z158" s="99">
        <v>6289</v>
      </c>
      <c r="AA158" s="99">
        <v>12948</v>
      </c>
      <c r="AB158" s="99">
        <v>3143</v>
      </c>
      <c r="AC158" s="99">
        <v>4764</v>
      </c>
      <c r="AD158" s="99">
        <v>15657</v>
      </c>
      <c r="AE158" s="99">
        <v>4279</v>
      </c>
      <c r="AF158" s="99">
        <v>13992</v>
      </c>
      <c r="AG158" s="99">
        <v>8001</v>
      </c>
      <c r="AH158" s="99">
        <v>14639</v>
      </c>
      <c r="AI158" s="99">
        <v>11654</v>
      </c>
      <c r="AJ158" s="99">
        <v>7467</v>
      </c>
      <c r="AK158" s="99">
        <v>9255</v>
      </c>
      <c r="AL158" s="99">
        <v>2241</v>
      </c>
      <c r="AM158" s="100"/>
      <c r="AN158" s="101"/>
    </row>
    <row r="159" spans="1:43" s="95" customFormat="1" ht="12" customHeight="1" hidden="1">
      <c r="A159" s="166"/>
      <c r="B159" s="106" t="s">
        <v>25</v>
      </c>
      <c r="C159" s="103">
        <f t="shared" si="153"/>
        <v>51568.43657817109</v>
      </c>
      <c r="D159" s="103">
        <f t="shared" si="103"/>
        <v>5061.946902654867</v>
      </c>
      <c r="E159" s="103">
        <f t="shared" si="104"/>
        <v>2946.9026548672564</v>
      </c>
      <c r="F159" s="103">
        <f t="shared" si="105"/>
        <v>900.2949852507375</v>
      </c>
      <c r="G159" s="103">
        <f t="shared" si="106"/>
        <v>4154.867256637168</v>
      </c>
      <c r="H159" s="103">
        <f t="shared" si="107"/>
        <v>4639.52802359882</v>
      </c>
      <c r="I159" s="103">
        <f t="shared" si="108"/>
        <v>2971.386430678466</v>
      </c>
      <c r="J159" s="104"/>
      <c r="K159" s="103">
        <f t="shared" si="109"/>
        <v>1797.6401179941001</v>
      </c>
      <c r="L159" s="103">
        <f t="shared" si="110"/>
        <v>2444.5427728613568</v>
      </c>
      <c r="M159" s="103">
        <f t="shared" si="111"/>
        <v>915.3392330383481</v>
      </c>
      <c r="N159" s="103">
        <f t="shared" si="112"/>
        <v>2961.3569321533923</v>
      </c>
      <c r="O159" s="103">
        <f t="shared" si="113"/>
        <v>567.8466076696164</v>
      </c>
      <c r="P159" s="103">
        <f t="shared" si="114"/>
        <v>1658.702064896755</v>
      </c>
      <c r="Q159" s="103">
        <f t="shared" si="115"/>
        <v>1498.2300884955753</v>
      </c>
      <c r="R159" s="103">
        <f t="shared" si="116"/>
        <v>4219.469026548672</v>
      </c>
      <c r="S159" s="107">
        <f t="shared" si="154"/>
        <v>14830.383480825958</v>
      </c>
      <c r="U159" s="96"/>
      <c r="V159" s="113" t="s">
        <v>26</v>
      </c>
      <c r="W159" s="98">
        <v>3.39</v>
      </c>
      <c r="X159" s="99">
        <v>174817</v>
      </c>
      <c r="Y159" s="99">
        <v>17160</v>
      </c>
      <c r="Z159" s="99">
        <v>5623</v>
      </c>
      <c r="AA159" s="99">
        <v>10039</v>
      </c>
      <c r="AB159" s="99">
        <v>3103</v>
      </c>
      <c r="AC159" s="99">
        <v>5079</v>
      </c>
      <c r="AD159" s="99">
        <v>14304</v>
      </c>
      <c r="AE159" s="99">
        <v>3052</v>
      </c>
      <c r="AF159" s="99">
        <v>14085</v>
      </c>
      <c r="AG159" s="99">
        <v>8287</v>
      </c>
      <c r="AH159" s="99">
        <v>15728</v>
      </c>
      <c r="AI159" s="99">
        <v>9990</v>
      </c>
      <c r="AJ159" s="99">
        <v>6094</v>
      </c>
      <c r="AK159" s="99">
        <v>10073</v>
      </c>
      <c r="AL159" s="99">
        <v>1925</v>
      </c>
      <c r="AM159" s="100"/>
      <c r="AN159" s="100"/>
      <c r="AO159" s="115"/>
      <c r="AP159" s="115"/>
      <c r="AQ159" s="115"/>
    </row>
    <row r="160" spans="1:43" s="95" customFormat="1" ht="12" customHeight="1" hidden="1">
      <c r="A160" s="166"/>
      <c r="B160" s="106" t="s">
        <v>27</v>
      </c>
      <c r="C160" s="103">
        <f t="shared" si="153"/>
        <v>47295.0146627566</v>
      </c>
      <c r="D160" s="103">
        <f t="shared" si="103"/>
        <v>4527.272727272727</v>
      </c>
      <c r="E160" s="103">
        <f t="shared" si="104"/>
        <v>2687.976539589443</v>
      </c>
      <c r="F160" s="103">
        <f t="shared" si="105"/>
        <v>719.3548387096774</v>
      </c>
      <c r="G160" s="103">
        <f t="shared" si="106"/>
        <v>3545.1612903225805</v>
      </c>
      <c r="H160" s="103">
        <f t="shared" si="107"/>
        <v>4044.281524926686</v>
      </c>
      <c r="I160" s="103">
        <f t="shared" si="108"/>
        <v>2736.950146627566</v>
      </c>
      <c r="J160" s="104"/>
      <c r="K160" s="103">
        <f t="shared" si="109"/>
        <v>1529.032258064516</v>
      </c>
      <c r="L160" s="103">
        <f t="shared" si="110"/>
        <v>2404.3988269794722</v>
      </c>
      <c r="M160" s="103">
        <f t="shared" si="111"/>
        <v>932.258064516129</v>
      </c>
      <c r="N160" s="103">
        <f t="shared" si="112"/>
        <v>2772.7272727272725</v>
      </c>
      <c r="O160" s="103">
        <f t="shared" si="113"/>
        <v>540.1759530791788</v>
      </c>
      <c r="P160" s="103">
        <f t="shared" si="114"/>
        <v>1595.8944281524925</v>
      </c>
      <c r="Q160" s="103">
        <f t="shared" si="115"/>
        <v>1137.5366568914956</v>
      </c>
      <c r="R160" s="103">
        <f t="shared" si="116"/>
        <v>4065.982404692082</v>
      </c>
      <c r="S160" s="107">
        <f t="shared" si="154"/>
        <v>14056.011730205279</v>
      </c>
      <c r="U160" s="96"/>
      <c r="V160" s="113" t="s">
        <v>27</v>
      </c>
      <c r="W160" s="98">
        <v>3.41</v>
      </c>
      <c r="X160" s="99">
        <v>161276</v>
      </c>
      <c r="Y160" s="99">
        <v>15438</v>
      </c>
      <c r="Z160" s="99">
        <v>5442</v>
      </c>
      <c r="AA160" s="99">
        <v>9455</v>
      </c>
      <c r="AB160" s="99">
        <v>3179</v>
      </c>
      <c r="AC160" s="99">
        <v>3879</v>
      </c>
      <c r="AD160" s="99">
        <v>13865</v>
      </c>
      <c r="AE160" s="99">
        <v>2453</v>
      </c>
      <c r="AF160" s="99">
        <v>12089</v>
      </c>
      <c r="AG160" s="99">
        <v>8199</v>
      </c>
      <c r="AH160" s="99">
        <v>13791</v>
      </c>
      <c r="AI160" s="99">
        <v>9166</v>
      </c>
      <c r="AJ160" s="99">
        <v>5214</v>
      </c>
      <c r="AK160" s="99">
        <v>9333</v>
      </c>
      <c r="AL160" s="99">
        <v>1842</v>
      </c>
      <c r="AM160" s="100"/>
      <c r="AN160" s="100"/>
      <c r="AO160" s="115"/>
      <c r="AP160" s="115"/>
      <c r="AQ160" s="115"/>
    </row>
    <row r="161" spans="1:43" s="95" customFormat="1" ht="12" customHeight="1" hidden="1">
      <c r="A161" s="166"/>
      <c r="B161" s="106" t="s">
        <v>28</v>
      </c>
      <c r="C161" s="103">
        <f t="shared" si="153"/>
        <v>49249.25816023739</v>
      </c>
      <c r="D161" s="103">
        <f t="shared" si="103"/>
        <v>4682.492581602373</v>
      </c>
      <c r="E161" s="103">
        <f t="shared" si="104"/>
        <v>3178.3382789317507</v>
      </c>
      <c r="F161" s="103">
        <f t="shared" si="105"/>
        <v>807.1216617210682</v>
      </c>
      <c r="G161" s="103">
        <f t="shared" si="106"/>
        <v>3567.062314540059</v>
      </c>
      <c r="H161" s="103">
        <f t="shared" si="107"/>
        <v>3903.8575667655787</v>
      </c>
      <c r="I161" s="103">
        <f t="shared" si="108"/>
        <v>2878.635014836795</v>
      </c>
      <c r="J161" s="104"/>
      <c r="K161" s="103">
        <f t="shared" si="109"/>
        <v>1882.7893175074184</v>
      </c>
      <c r="L161" s="103">
        <f t="shared" si="110"/>
        <v>2458.4569732937684</v>
      </c>
      <c r="M161" s="103">
        <f t="shared" si="111"/>
        <v>821.3649851632048</v>
      </c>
      <c r="N161" s="103">
        <f t="shared" si="112"/>
        <v>2675.9643916913947</v>
      </c>
      <c r="O161" s="103">
        <f t="shared" si="113"/>
        <v>655.4896142433234</v>
      </c>
      <c r="P161" s="103">
        <f t="shared" si="114"/>
        <v>1405.341246290801</v>
      </c>
      <c r="Q161" s="103">
        <f t="shared" si="115"/>
        <v>1259.0504451038576</v>
      </c>
      <c r="R161" s="103">
        <f t="shared" si="116"/>
        <v>3939.7626112759644</v>
      </c>
      <c r="S161" s="107">
        <f t="shared" si="154"/>
        <v>15133.531157270028</v>
      </c>
      <c r="U161" s="96"/>
      <c r="V161" s="97" t="s">
        <v>28</v>
      </c>
      <c r="W161" s="98">
        <v>3.37</v>
      </c>
      <c r="X161" s="99">
        <v>165970</v>
      </c>
      <c r="Y161" s="99">
        <v>15780</v>
      </c>
      <c r="Z161" s="99">
        <v>4736</v>
      </c>
      <c r="AA161" s="99">
        <v>9018</v>
      </c>
      <c r="AB161" s="99">
        <v>2768</v>
      </c>
      <c r="AC161" s="99">
        <v>4243</v>
      </c>
      <c r="AD161" s="99">
        <v>13277</v>
      </c>
      <c r="AE161" s="99">
        <v>2720</v>
      </c>
      <c r="AF161" s="99">
        <v>12021</v>
      </c>
      <c r="AG161" s="99">
        <v>8285</v>
      </c>
      <c r="AH161" s="99">
        <v>13156</v>
      </c>
      <c r="AI161" s="99">
        <v>10711</v>
      </c>
      <c r="AJ161" s="99">
        <v>6345</v>
      </c>
      <c r="AK161" s="99">
        <v>9701</v>
      </c>
      <c r="AL161" s="99">
        <v>2209</v>
      </c>
      <c r="AM161" s="100"/>
      <c r="AN161" s="100"/>
      <c r="AO161" s="115"/>
      <c r="AP161" s="115"/>
      <c r="AQ161" s="115"/>
    </row>
    <row r="162" spans="1:43" s="95" customFormat="1" ht="12" customHeight="1">
      <c r="A162" s="166"/>
      <c r="B162" s="106" t="s">
        <v>55</v>
      </c>
      <c r="C162" s="103">
        <f t="shared" si="153"/>
        <v>51245.201238390095</v>
      </c>
      <c r="D162" s="103">
        <f t="shared" si="103"/>
        <v>5113.622291021672</v>
      </c>
      <c r="E162" s="103">
        <f t="shared" si="104"/>
        <v>2970.278637770898</v>
      </c>
      <c r="F162" s="103">
        <f t="shared" si="105"/>
        <v>930.3405572755418</v>
      </c>
      <c r="G162" s="103">
        <f t="shared" si="106"/>
        <v>4214.860681114551</v>
      </c>
      <c r="H162" s="103">
        <f t="shared" si="107"/>
        <v>3795.9752321981423</v>
      </c>
      <c r="I162" s="103">
        <f t="shared" si="108"/>
        <v>2928.792569659443</v>
      </c>
      <c r="J162" s="104"/>
      <c r="K162" s="103">
        <f t="shared" si="109"/>
        <v>1729.7213622291022</v>
      </c>
      <c r="L162" s="103">
        <f t="shared" si="110"/>
        <v>2669.969040247678</v>
      </c>
      <c r="M162" s="103">
        <f t="shared" si="111"/>
        <v>981.1145510835913</v>
      </c>
      <c r="N162" s="103">
        <f t="shared" si="112"/>
        <v>3043.653250773994</v>
      </c>
      <c r="O162" s="103">
        <f t="shared" si="113"/>
        <v>564.7058823529412</v>
      </c>
      <c r="P162" s="103">
        <f t="shared" si="114"/>
        <v>1479.8761609907122</v>
      </c>
      <c r="Q162" s="103">
        <f t="shared" si="115"/>
        <v>1333.7461300309596</v>
      </c>
      <c r="R162" s="103">
        <f t="shared" si="116"/>
        <v>3840.2476780185757</v>
      </c>
      <c r="S162" s="107">
        <f t="shared" si="154"/>
        <v>15648.29721362229</v>
      </c>
      <c r="U162" s="96"/>
      <c r="V162" s="97" t="s">
        <v>52</v>
      </c>
      <c r="W162" s="98">
        <v>3.23</v>
      </c>
      <c r="X162" s="99">
        <v>165522</v>
      </c>
      <c r="Y162" s="99">
        <v>16517</v>
      </c>
      <c r="Z162" s="99">
        <v>4780</v>
      </c>
      <c r="AA162" s="99">
        <v>9831</v>
      </c>
      <c r="AB162" s="99">
        <v>3169</v>
      </c>
      <c r="AC162" s="99">
        <v>4308</v>
      </c>
      <c r="AD162" s="99">
        <v>12404</v>
      </c>
      <c r="AE162" s="99">
        <v>3005</v>
      </c>
      <c r="AF162" s="99">
        <v>13614</v>
      </c>
      <c r="AG162" s="99">
        <v>8624</v>
      </c>
      <c r="AH162" s="99">
        <v>12261</v>
      </c>
      <c r="AI162" s="99">
        <v>9594</v>
      </c>
      <c r="AJ162" s="99">
        <v>5587</v>
      </c>
      <c r="AK162" s="99">
        <v>9460</v>
      </c>
      <c r="AL162" s="99">
        <v>1824</v>
      </c>
      <c r="AM162" s="100"/>
      <c r="AN162" s="100"/>
      <c r="AO162" s="115"/>
      <c r="AP162" s="115"/>
      <c r="AQ162" s="115"/>
    </row>
    <row r="163" spans="1:43" s="95" customFormat="1" ht="12" customHeight="1" hidden="1">
      <c r="A163" s="166"/>
      <c r="B163" s="106" t="s">
        <v>53</v>
      </c>
      <c r="C163" s="103">
        <f t="shared" si="153"/>
        <v>50450.153846153844</v>
      </c>
      <c r="D163" s="103">
        <f aca="true" t="shared" si="155" ref="D163:D211">Y163/W163</f>
        <v>5164.307692307692</v>
      </c>
      <c r="E163" s="103">
        <f aca="true" t="shared" si="156" ref="E163:E211">AI163/W163</f>
        <v>2794.153846153846</v>
      </c>
      <c r="F163" s="103">
        <f aca="true" t="shared" si="157" ref="F163:F211">AE163/W163</f>
        <v>780.6153846153846</v>
      </c>
      <c r="G163" s="103">
        <f aca="true" t="shared" si="158" ref="G163:G211">AF163/W163</f>
        <v>4353.2307692307695</v>
      </c>
      <c r="H163" s="103">
        <f aca="true" t="shared" si="159" ref="H163:H211">AH163/W163</f>
        <v>3972</v>
      </c>
      <c r="I163" s="103">
        <f aca="true" t="shared" si="160" ref="I163:I211">AK163/W163</f>
        <v>2809.230769230769</v>
      </c>
      <c r="J163" s="104"/>
      <c r="K163" s="103">
        <f aca="true" t="shared" si="161" ref="K163:K211">AJ163/W163</f>
        <v>1678.1538461538462</v>
      </c>
      <c r="L163" s="103">
        <f aca="true" t="shared" si="162" ref="L163:L211">AG163/W163</f>
        <v>2552.3076923076924</v>
      </c>
      <c r="M163" s="103">
        <f aca="true" t="shared" si="163" ref="M163:M211">AB163/W163</f>
        <v>1055.076923076923</v>
      </c>
      <c r="N163" s="103">
        <f aca="true" t="shared" si="164" ref="N163:N211">AA163/W163</f>
        <v>3163.3846153846152</v>
      </c>
      <c r="O163" s="103">
        <f aca="true" t="shared" si="165" ref="O163:O211">AL163/W163</f>
        <v>598.4615384615385</v>
      </c>
      <c r="P163" s="103">
        <f aca="true" t="shared" si="166" ref="P163:P211">Z163/W163</f>
        <v>1518.4615384615386</v>
      </c>
      <c r="Q163" s="103">
        <f aca="true" t="shared" si="167" ref="Q163:Q211">AC163/W163</f>
        <v>1405.8461538461538</v>
      </c>
      <c r="R163" s="103">
        <f aca="true" t="shared" si="168" ref="R163:R211">AD163/W163</f>
        <v>3644.6153846153848</v>
      </c>
      <c r="S163" s="107">
        <f t="shared" si="154"/>
        <v>14960.307692307691</v>
      </c>
      <c r="U163" s="96"/>
      <c r="V163" s="97" t="s">
        <v>53</v>
      </c>
      <c r="W163" s="98">
        <v>3.25</v>
      </c>
      <c r="X163" s="99">
        <v>163963</v>
      </c>
      <c r="Y163" s="99">
        <v>16784</v>
      </c>
      <c r="Z163" s="99">
        <v>4935</v>
      </c>
      <c r="AA163" s="99">
        <v>10281</v>
      </c>
      <c r="AB163" s="99">
        <v>3429</v>
      </c>
      <c r="AC163" s="99">
        <v>4569</v>
      </c>
      <c r="AD163" s="99">
        <v>11845</v>
      </c>
      <c r="AE163" s="99">
        <v>2537</v>
      </c>
      <c r="AF163" s="99">
        <v>14148</v>
      </c>
      <c r="AG163" s="99">
        <v>8295</v>
      </c>
      <c r="AH163" s="99">
        <v>12909</v>
      </c>
      <c r="AI163" s="99">
        <v>9081</v>
      </c>
      <c r="AJ163" s="99">
        <v>5454</v>
      </c>
      <c r="AK163" s="99">
        <v>9130</v>
      </c>
      <c r="AL163" s="99">
        <v>1945</v>
      </c>
      <c r="AM163" s="100"/>
      <c r="AN163" s="100"/>
      <c r="AO163" s="115"/>
      <c r="AP163" s="115"/>
      <c r="AQ163" s="115"/>
    </row>
    <row r="164" spans="1:43" s="95" customFormat="1" ht="12" customHeight="1" hidden="1">
      <c r="A164" s="166"/>
      <c r="B164" s="106" t="s">
        <v>51</v>
      </c>
      <c r="C164" s="103">
        <f t="shared" si="153"/>
        <v>50673.030303030304</v>
      </c>
      <c r="D164" s="103">
        <f t="shared" si="155"/>
        <v>4839.39393939394</v>
      </c>
      <c r="E164" s="103">
        <f t="shared" si="156"/>
        <v>2618.787878787879</v>
      </c>
      <c r="F164" s="103">
        <f t="shared" si="157"/>
        <v>967.2727272727274</v>
      </c>
      <c r="G164" s="103">
        <f t="shared" si="158"/>
        <v>4214.848484848485</v>
      </c>
      <c r="H164" s="103">
        <f t="shared" si="159"/>
        <v>3867.2727272727275</v>
      </c>
      <c r="I164" s="103">
        <f t="shared" si="160"/>
        <v>3039.3939393939395</v>
      </c>
      <c r="J164" s="104"/>
      <c r="K164" s="103">
        <f t="shared" si="161"/>
        <v>1836.0606060606062</v>
      </c>
      <c r="L164" s="103">
        <f t="shared" si="162"/>
        <v>2554.2424242424245</v>
      </c>
      <c r="M164" s="103">
        <f t="shared" si="163"/>
        <v>1082.1212121212122</v>
      </c>
      <c r="N164" s="103">
        <f t="shared" si="164"/>
        <v>3029.69696969697</v>
      </c>
      <c r="O164" s="103">
        <f t="shared" si="165"/>
        <v>632.1212121212121</v>
      </c>
      <c r="P164" s="103">
        <f t="shared" si="166"/>
        <v>1469.3939393939395</v>
      </c>
      <c r="Q164" s="103">
        <f t="shared" si="167"/>
        <v>1427.5757575757577</v>
      </c>
      <c r="R164" s="103">
        <f t="shared" si="168"/>
        <v>4027.878787878788</v>
      </c>
      <c r="S164" s="107">
        <f t="shared" si="154"/>
        <v>15066.969696969698</v>
      </c>
      <c r="U164" s="96"/>
      <c r="V164" s="97" t="s">
        <v>51</v>
      </c>
      <c r="W164" s="98">
        <v>3.3</v>
      </c>
      <c r="X164" s="99">
        <v>167221</v>
      </c>
      <c r="Y164" s="99">
        <v>15970</v>
      </c>
      <c r="Z164" s="99">
        <v>4849</v>
      </c>
      <c r="AA164" s="99">
        <v>9998</v>
      </c>
      <c r="AB164" s="99">
        <v>3571</v>
      </c>
      <c r="AC164" s="99">
        <v>4711</v>
      </c>
      <c r="AD164" s="99">
        <v>13292</v>
      </c>
      <c r="AE164" s="99">
        <v>3192</v>
      </c>
      <c r="AF164" s="99">
        <v>13909</v>
      </c>
      <c r="AG164" s="99">
        <v>8429</v>
      </c>
      <c r="AH164" s="99">
        <v>12762</v>
      </c>
      <c r="AI164" s="99">
        <v>8642</v>
      </c>
      <c r="AJ164" s="99">
        <v>6059</v>
      </c>
      <c r="AK164" s="99">
        <v>10030</v>
      </c>
      <c r="AL164" s="99">
        <v>2086</v>
      </c>
      <c r="AM164" s="100"/>
      <c r="AN164" s="100"/>
      <c r="AO164" s="115"/>
      <c r="AP164" s="115"/>
      <c r="AQ164" s="115"/>
    </row>
    <row r="165" spans="1:43" s="95" customFormat="1" ht="12" customHeight="1" hidden="1">
      <c r="A165" s="166"/>
      <c r="B165" s="106" t="s">
        <v>91</v>
      </c>
      <c r="C165" s="103">
        <f t="shared" si="153"/>
        <v>47382.33438485805</v>
      </c>
      <c r="D165" s="103">
        <f t="shared" si="155"/>
        <v>4545.741324921136</v>
      </c>
      <c r="E165" s="103">
        <f t="shared" si="156"/>
        <v>2493.0599369085176</v>
      </c>
      <c r="F165" s="103">
        <f t="shared" si="157"/>
        <v>912.3028391167193</v>
      </c>
      <c r="G165" s="103">
        <f t="shared" si="158"/>
        <v>3637.539432176656</v>
      </c>
      <c r="H165" s="103">
        <f t="shared" si="159"/>
        <v>4201.892744479495</v>
      </c>
      <c r="I165" s="103">
        <f t="shared" si="160"/>
        <v>2554.5741324921137</v>
      </c>
      <c r="J165" s="104"/>
      <c r="K165" s="103">
        <f t="shared" si="161"/>
        <v>1631.8611987381703</v>
      </c>
      <c r="L165" s="103">
        <f t="shared" si="162"/>
        <v>2558.044164037855</v>
      </c>
      <c r="M165" s="103">
        <f t="shared" si="163"/>
        <v>1002.5236593059938</v>
      </c>
      <c r="N165" s="103">
        <f t="shared" si="164"/>
        <v>2723.0283911671927</v>
      </c>
      <c r="O165" s="103">
        <f t="shared" si="165"/>
        <v>589.9053627760253</v>
      </c>
      <c r="P165" s="103">
        <f t="shared" si="166"/>
        <v>1107.570977917981</v>
      </c>
      <c r="Q165" s="103">
        <f t="shared" si="167"/>
        <v>1008.8328075709779</v>
      </c>
      <c r="R165" s="103">
        <f t="shared" si="168"/>
        <v>3624.2902208201895</v>
      </c>
      <c r="S165" s="107">
        <f t="shared" si="154"/>
        <v>14791.167192429022</v>
      </c>
      <c r="U165" s="96"/>
      <c r="V165" s="97" t="s">
        <v>54</v>
      </c>
      <c r="W165" s="98">
        <v>3.17</v>
      </c>
      <c r="X165" s="99">
        <v>150202</v>
      </c>
      <c r="Y165" s="99">
        <v>14410</v>
      </c>
      <c r="Z165" s="99">
        <v>3511</v>
      </c>
      <c r="AA165" s="99">
        <v>8632</v>
      </c>
      <c r="AB165" s="99">
        <v>3178</v>
      </c>
      <c r="AC165" s="99">
        <v>3198</v>
      </c>
      <c r="AD165" s="99">
        <v>11489</v>
      </c>
      <c r="AE165" s="99">
        <v>2892</v>
      </c>
      <c r="AF165" s="99">
        <v>11531</v>
      </c>
      <c r="AG165" s="99">
        <v>8109</v>
      </c>
      <c r="AH165" s="99">
        <v>13320</v>
      </c>
      <c r="AI165" s="99">
        <v>7903</v>
      </c>
      <c r="AJ165" s="99">
        <v>5173</v>
      </c>
      <c r="AK165" s="99">
        <v>8098</v>
      </c>
      <c r="AL165" s="99">
        <v>1870</v>
      </c>
      <c r="AM165" s="100"/>
      <c r="AN165" s="100"/>
      <c r="AO165" s="115"/>
      <c r="AP165" s="115"/>
      <c r="AQ165" s="115"/>
    </row>
    <row r="166" spans="1:43" s="95" customFormat="1" ht="12" customHeight="1" hidden="1">
      <c r="A166" s="166"/>
      <c r="B166" s="106" t="s">
        <v>92</v>
      </c>
      <c r="C166" s="103">
        <f t="shared" si="153"/>
        <v>49501.94174757282</v>
      </c>
      <c r="D166" s="103">
        <f t="shared" si="155"/>
        <v>4624.919093851133</v>
      </c>
      <c r="E166" s="103">
        <f t="shared" si="156"/>
        <v>2466.666666666667</v>
      </c>
      <c r="F166" s="103">
        <f t="shared" si="157"/>
        <v>913.9158576051781</v>
      </c>
      <c r="G166" s="103">
        <f t="shared" si="158"/>
        <v>3895.7928802589</v>
      </c>
      <c r="H166" s="103">
        <f t="shared" si="159"/>
        <v>4203.883495145631</v>
      </c>
      <c r="I166" s="103">
        <f t="shared" si="160"/>
        <v>2951.7799352750812</v>
      </c>
      <c r="J166" s="104"/>
      <c r="K166" s="103">
        <f t="shared" si="161"/>
        <v>1732.0388349514565</v>
      </c>
      <c r="L166" s="103">
        <f t="shared" si="162"/>
        <v>2512.621359223301</v>
      </c>
      <c r="M166" s="108">
        <f t="shared" si="163"/>
        <v>1092.2330097087379</v>
      </c>
      <c r="N166" s="103">
        <f t="shared" si="164"/>
        <v>2807.766990291262</v>
      </c>
      <c r="O166" s="103">
        <f t="shared" si="165"/>
        <v>687.3786407766991</v>
      </c>
      <c r="P166" s="103">
        <f t="shared" si="166"/>
        <v>1284.4660194174758</v>
      </c>
      <c r="Q166" s="103">
        <f t="shared" si="167"/>
        <v>1486.4077669902913</v>
      </c>
      <c r="R166" s="103">
        <f t="shared" si="168"/>
        <v>3604.854368932039</v>
      </c>
      <c r="S166" s="107">
        <f t="shared" si="154"/>
        <v>15237.216828478966</v>
      </c>
      <c r="U166" s="96"/>
      <c r="V166" s="97" t="s">
        <v>104</v>
      </c>
      <c r="W166" s="98">
        <v>3.09</v>
      </c>
      <c r="X166" s="99">
        <v>152961</v>
      </c>
      <c r="Y166" s="99">
        <v>14291</v>
      </c>
      <c r="Z166" s="99">
        <v>3969</v>
      </c>
      <c r="AA166" s="99">
        <v>8676</v>
      </c>
      <c r="AB166" s="99">
        <v>3375</v>
      </c>
      <c r="AC166" s="99">
        <v>4593</v>
      </c>
      <c r="AD166" s="99">
        <v>11139</v>
      </c>
      <c r="AE166" s="99">
        <v>2824</v>
      </c>
      <c r="AF166" s="99">
        <v>12038</v>
      </c>
      <c r="AG166" s="99">
        <v>7764</v>
      </c>
      <c r="AH166" s="99">
        <v>12990</v>
      </c>
      <c r="AI166" s="99">
        <v>7622</v>
      </c>
      <c r="AJ166" s="99">
        <v>5352</v>
      </c>
      <c r="AK166" s="99">
        <v>9121</v>
      </c>
      <c r="AL166" s="99">
        <v>2124</v>
      </c>
      <c r="AM166" s="100"/>
      <c r="AN166" s="100"/>
      <c r="AO166" s="115"/>
      <c r="AP166" s="115"/>
      <c r="AQ166" s="115"/>
    </row>
    <row r="167" spans="1:43" s="95" customFormat="1" ht="12" customHeight="1">
      <c r="A167" s="166"/>
      <c r="B167" s="111" t="s">
        <v>57</v>
      </c>
      <c r="C167" s="103">
        <f t="shared" si="153"/>
        <v>50514.521452145214</v>
      </c>
      <c r="D167" s="103">
        <f t="shared" si="155"/>
        <v>4575.907590759076</v>
      </c>
      <c r="E167" s="103">
        <f t="shared" si="156"/>
        <v>2792.739273927393</v>
      </c>
      <c r="F167" s="103">
        <f t="shared" si="157"/>
        <v>750.1650165016503</v>
      </c>
      <c r="G167" s="108">
        <f t="shared" si="158"/>
        <v>4298.349834983499</v>
      </c>
      <c r="H167" s="103">
        <f t="shared" si="159"/>
        <v>3754.1254125412543</v>
      </c>
      <c r="I167" s="108">
        <f t="shared" si="160"/>
        <v>3193.069306930693</v>
      </c>
      <c r="J167" s="104"/>
      <c r="K167" s="103">
        <f t="shared" si="161"/>
        <v>1854.1254125412543</v>
      </c>
      <c r="L167" s="103">
        <f t="shared" si="162"/>
        <v>2529.0429042904293</v>
      </c>
      <c r="M167" s="103">
        <f t="shared" si="163"/>
        <v>1137.2937293729374</v>
      </c>
      <c r="N167" s="103">
        <f t="shared" si="164"/>
        <v>2800.660066006601</v>
      </c>
      <c r="O167" s="103">
        <f t="shared" si="165"/>
        <v>650.1650165016503</v>
      </c>
      <c r="P167" s="103">
        <f t="shared" si="166"/>
        <v>1443.5643564356437</v>
      </c>
      <c r="Q167" s="103">
        <f t="shared" si="167"/>
        <v>1474.5874587458748</v>
      </c>
      <c r="R167" s="103">
        <f t="shared" si="168"/>
        <v>3566.9966996699673</v>
      </c>
      <c r="S167" s="107">
        <f t="shared" si="154"/>
        <v>15693.729372937294</v>
      </c>
      <c r="T167" s="101"/>
      <c r="U167" s="96"/>
      <c r="V167" s="97" t="s">
        <v>105</v>
      </c>
      <c r="W167" s="98">
        <v>3.03</v>
      </c>
      <c r="X167" s="99">
        <v>153059</v>
      </c>
      <c r="Y167" s="99">
        <v>13865</v>
      </c>
      <c r="Z167" s="99">
        <v>4374</v>
      </c>
      <c r="AA167" s="99">
        <v>8486</v>
      </c>
      <c r="AB167" s="99">
        <v>3446</v>
      </c>
      <c r="AC167" s="99">
        <v>4468</v>
      </c>
      <c r="AD167" s="99">
        <v>10808</v>
      </c>
      <c r="AE167" s="99">
        <v>2273</v>
      </c>
      <c r="AF167" s="99">
        <v>13024</v>
      </c>
      <c r="AG167" s="99">
        <v>7663</v>
      </c>
      <c r="AH167" s="99">
        <v>11375</v>
      </c>
      <c r="AI167" s="99">
        <v>8462</v>
      </c>
      <c r="AJ167" s="99">
        <v>5618</v>
      </c>
      <c r="AK167" s="99">
        <v>9675</v>
      </c>
      <c r="AL167" s="99">
        <v>1970</v>
      </c>
      <c r="AM167" s="100"/>
      <c r="AN167" s="100"/>
      <c r="AO167" s="100"/>
      <c r="AP167" s="115"/>
      <c r="AQ167" s="115"/>
    </row>
    <row r="168" spans="1:43" s="95" customFormat="1" ht="12" customHeight="1" hidden="1">
      <c r="A168" s="166"/>
      <c r="B168" s="111" t="s">
        <v>60</v>
      </c>
      <c r="C168" s="103">
        <f t="shared" si="153"/>
        <v>50055.76923076923</v>
      </c>
      <c r="D168" s="103">
        <f t="shared" si="155"/>
        <v>4648.717948717948</v>
      </c>
      <c r="E168" s="103">
        <f t="shared" si="156"/>
        <v>2632.6923076923076</v>
      </c>
      <c r="F168" s="103">
        <f t="shared" si="157"/>
        <v>686.5384615384615</v>
      </c>
      <c r="G168" s="108">
        <f t="shared" si="158"/>
        <v>4071.474358974359</v>
      </c>
      <c r="H168" s="103">
        <f t="shared" si="159"/>
        <v>3979.8076923076924</v>
      </c>
      <c r="I168" s="108">
        <f t="shared" si="160"/>
        <v>3236.5384615384614</v>
      </c>
      <c r="J168" s="104"/>
      <c r="K168" s="103">
        <f t="shared" si="161"/>
        <v>1621.7948717948718</v>
      </c>
      <c r="L168" s="103">
        <f t="shared" si="162"/>
        <v>2468.9102564102564</v>
      </c>
      <c r="M168" s="103">
        <f t="shared" si="163"/>
        <v>1198.7179487179487</v>
      </c>
      <c r="N168" s="103">
        <f t="shared" si="164"/>
        <v>3071.153846153846</v>
      </c>
      <c r="O168" s="103">
        <f t="shared" si="165"/>
        <v>658.0128205128204</v>
      </c>
      <c r="P168" s="103">
        <f t="shared" si="166"/>
        <v>1475.3205128205127</v>
      </c>
      <c r="Q168" s="103">
        <f t="shared" si="167"/>
        <v>1564.423076923077</v>
      </c>
      <c r="R168" s="103">
        <f t="shared" si="168"/>
        <v>3302.5641025641025</v>
      </c>
      <c r="S168" s="107">
        <f t="shared" si="154"/>
        <v>15439.102564102564</v>
      </c>
      <c r="U168" s="96"/>
      <c r="V168" s="97" t="s">
        <v>106</v>
      </c>
      <c r="W168" s="98">
        <v>3.12</v>
      </c>
      <c r="X168" s="99">
        <v>156174</v>
      </c>
      <c r="Y168" s="99">
        <v>14504</v>
      </c>
      <c r="Z168" s="99">
        <v>4603</v>
      </c>
      <c r="AA168" s="99">
        <v>9582</v>
      </c>
      <c r="AB168" s="99">
        <v>3740</v>
      </c>
      <c r="AC168" s="99">
        <v>4881</v>
      </c>
      <c r="AD168" s="99">
        <v>10304</v>
      </c>
      <c r="AE168" s="99">
        <v>2142</v>
      </c>
      <c r="AF168" s="99">
        <v>12703</v>
      </c>
      <c r="AG168" s="99">
        <v>7703</v>
      </c>
      <c r="AH168" s="99">
        <v>12417</v>
      </c>
      <c r="AI168" s="99">
        <v>8214</v>
      </c>
      <c r="AJ168" s="99">
        <v>5060</v>
      </c>
      <c r="AK168" s="99">
        <v>10098</v>
      </c>
      <c r="AL168" s="99">
        <v>2053</v>
      </c>
      <c r="AM168" s="100"/>
      <c r="AN168" s="115"/>
      <c r="AO168" s="115"/>
      <c r="AP168" s="115"/>
      <c r="AQ168" s="115"/>
    </row>
    <row r="169" spans="1:43" s="95" customFormat="1" ht="12" customHeight="1" hidden="1">
      <c r="A169" s="166"/>
      <c r="B169" s="106" t="s">
        <v>65</v>
      </c>
      <c r="C169" s="108">
        <f t="shared" si="153"/>
        <v>49679.166666666664</v>
      </c>
      <c r="D169" s="109">
        <f t="shared" si="155"/>
        <v>4604.807692307692</v>
      </c>
      <c r="E169" s="103">
        <f t="shared" si="156"/>
        <v>2827.5641025641025</v>
      </c>
      <c r="F169" s="109">
        <f t="shared" si="157"/>
        <v>653.525641025641</v>
      </c>
      <c r="G169" s="103">
        <f t="shared" si="158"/>
        <v>4379.807692307692</v>
      </c>
      <c r="H169" s="109">
        <f t="shared" si="159"/>
        <v>4038.1410256410254</v>
      </c>
      <c r="I169" s="103">
        <f t="shared" si="160"/>
        <v>2826.9230769230767</v>
      </c>
      <c r="J169" s="104"/>
      <c r="K169" s="103">
        <f t="shared" si="161"/>
        <v>1450.9615384615383</v>
      </c>
      <c r="L169" s="103">
        <f t="shared" si="162"/>
        <v>2341.6666666666665</v>
      </c>
      <c r="M169" s="103">
        <f t="shared" si="163"/>
        <v>1082.051282051282</v>
      </c>
      <c r="N169" s="103">
        <f t="shared" si="164"/>
        <v>3009.9358974358975</v>
      </c>
      <c r="O169" s="103">
        <f t="shared" si="165"/>
        <v>613.1410256410256</v>
      </c>
      <c r="P169" s="103">
        <f t="shared" si="166"/>
        <v>1237.8205128205127</v>
      </c>
      <c r="Q169" s="103">
        <f t="shared" si="167"/>
        <v>1451.2820512820513</v>
      </c>
      <c r="R169" s="103">
        <f t="shared" si="168"/>
        <v>3575</v>
      </c>
      <c r="S169" s="107">
        <f t="shared" si="154"/>
        <v>15586.538461538461</v>
      </c>
      <c r="U169" s="96"/>
      <c r="V169" s="97" t="s">
        <v>107</v>
      </c>
      <c r="W169" s="98">
        <v>3.12</v>
      </c>
      <c r="X169" s="99">
        <v>154999</v>
      </c>
      <c r="Y169" s="99">
        <v>14367</v>
      </c>
      <c r="Z169" s="99">
        <v>3862</v>
      </c>
      <c r="AA169" s="99">
        <v>9391</v>
      </c>
      <c r="AB169" s="99">
        <v>3376</v>
      </c>
      <c r="AC169" s="99">
        <v>4528</v>
      </c>
      <c r="AD169" s="99">
        <v>11154</v>
      </c>
      <c r="AE169" s="99">
        <v>2039</v>
      </c>
      <c r="AF169" s="99">
        <v>13665</v>
      </c>
      <c r="AG169" s="99">
        <v>7306</v>
      </c>
      <c r="AH169" s="99">
        <v>12599</v>
      </c>
      <c r="AI169" s="99">
        <v>8822</v>
      </c>
      <c r="AJ169" s="99">
        <v>4527</v>
      </c>
      <c r="AK169" s="99">
        <v>8820</v>
      </c>
      <c r="AL169" s="99">
        <v>1913</v>
      </c>
      <c r="AM169" s="100"/>
      <c r="AN169" s="115"/>
      <c r="AO169" s="115"/>
      <c r="AP169" s="115"/>
      <c r="AQ169" s="115"/>
    </row>
    <row r="170" spans="1:43" s="95" customFormat="1" ht="12" customHeight="1">
      <c r="A170" s="166"/>
      <c r="B170" s="106" t="s">
        <v>94</v>
      </c>
      <c r="C170" s="108">
        <f aca="true" t="shared" si="169" ref="C170:C176">X170/W170</f>
        <v>44833.54430379747</v>
      </c>
      <c r="D170" s="109">
        <f aca="true" t="shared" si="170" ref="D170:D176">Y170/W170</f>
        <v>4425.632911392405</v>
      </c>
      <c r="E170" s="103">
        <f aca="true" t="shared" si="171" ref="E170:E176">AI170/W170</f>
        <v>2359.8101265822784</v>
      </c>
      <c r="F170" s="109">
        <f aca="true" t="shared" si="172" ref="F170:F176">AE170/W170</f>
        <v>603.7974683544304</v>
      </c>
      <c r="G170" s="103">
        <f aca="true" t="shared" si="173" ref="G170:G176">AF170/W170</f>
        <v>3611.0759493670885</v>
      </c>
      <c r="H170" s="109">
        <f aca="true" t="shared" si="174" ref="H170:H176">AH170/W170</f>
        <v>3741.139240506329</v>
      </c>
      <c r="I170" s="103">
        <f aca="true" t="shared" si="175" ref="I170:I176">AK170/W170</f>
        <v>2822.784810126582</v>
      </c>
      <c r="J170" s="104"/>
      <c r="K170" s="103">
        <f aca="true" t="shared" si="176" ref="K170:K176">AJ170/W170</f>
        <v>1536.7088607594935</v>
      </c>
      <c r="L170" s="103">
        <f aca="true" t="shared" si="177" ref="L170:L176">AG170/W170</f>
        <v>2308.227848101266</v>
      </c>
      <c r="M170" s="103">
        <f aca="true" t="shared" si="178" ref="M170:M176">AB170/W170</f>
        <v>1085.759493670886</v>
      </c>
      <c r="N170" s="103">
        <f aca="true" t="shared" si="179" ref="N170:N176">AA170/W170</f>
        <v>2726.5822784810125</v>
      </c>
      <c r="O170" s="103">
        <f aca="true" t="shared" si="180" ref="O170:O176">AL170/W170</f>
        <v>664.2405063291139</v>
      </c>
      <c r="P170" s="103">
        <f aca="true" t="shared" si="181" ref="P170:P176">Z170/W170</f>
        <v>1085.4430379746834</v>
      </c>
      <c r="Q170" s="103">
        <f aca="true" t="shared" si="182" ref="Q170:Q176">AC170/W170</f>
        <v>1383.860759493671</v>
      </c>
      <c r="R170" s="103">
        <f aca="true" t="shared" si="183" ref="R170:R176">AD170/W170</f>
        <v>3131.645569620253</v>
      </c>
      <c r="S170" s="107">
        <f aca="true" t="shared" si="184" ref="S170:S176">(X170-SUM(Y170:AL170))/W170</f>
        <v>13346.835443037975</v>
      </c>
      <c r="T170" s="101"/>
      <c r="U170" s="96"/>
      <c r="V170" s="97" t="s">
        <v>108</v>
      </c>
      <c r="W170" s="98">
        <v>3.16</v>
      </c>
      <c r="X170" s="99">
        <v>141674</v>
      </c>
      <c r="Y170" s="99">
        <v>13985</v>
      </c>
      <c r="Z170" s="99">
        <v>3430</v>
      </c>
      <c r="AA170" s="99">
        <v>8616</v>
      </c>
      <c r="AB170" s="99">
        <v>3431</v>
      </c>
      <c r="AC170" s="99">
        <v>4373</v>
      </c>
      <c r="AD170" s="99">
        <v>9896</v>
      </c>
      <c r="AE170" s="99">
        <v>1908</v>
      </c>
      <c r="AF170" s="99">
        <v>11411</v>
      </c>
      <c r="AG170" s="99">
        <v>7294</v>
      </c>
      <c r="AH170" s="99">
        <v>11822</v>
      </c>
      <c r="AI170" s="99">
        <v>7457</v>
      </c>
      <c r="AJ170" s="99">
        <v>4856</v>
      </c>
      <c r="AK170" s="99">
        <v>8920</v>
      </c>
      <c r="AL170" s="99">
        <v>2099</v>
      </c>
      <c r="AM170" s="100"/>
      <c r="AN170" s="115"/>
      <c r="AO170" s="115"/>
      <c r="AP170" s="115"/>
      <c r="AQ170" s="115"/>
    </row>
    <row r="171" spans="1:43" s="95" customFormat="1" ht="12" customHeight="1">
      <c r="A171" s="166"/>
      <c r="B171" s="106" t="s">
        <v>118</v>
      </c>
      <c r="C171" s="108">
        <f t="shared" si="169"/>
        <v>49893.42105263158</v>
      </c>
      <c r="D171" s="109">
        <f t="shared" si="170"/>
        <v>4688.157894736842</v>
      </c>
      <c r="E171" s="103">
        <f t="shared" si="171"/>
        <v>2773.0263157894738</v>
      </c>
      <c r="F171" s="109">
        <f t="shared" si="172"/>
        <v>864.8026315789474</v>
      </c>
      <c r="G171" s="103">
        <f t="shared" si="173"/>
        <v>3456.907894736842</v>
      </c>
      <c r="H171" s="109">
        <f t="shared" si="174"/>
        <v>4727.960526315789</v>
      </c>
      <c r="I171" s="103">
        <f t="shared" si="175"/>
        <v>3436.5131578947367</v>
      </c>
      <c r="J171" s="104"/>
      <c r="K171" s="103">
        <f t="shared" si="176"/>
        <v>1583.8815789473683</v>
      </c>
      <c r="L171" s="103">
        <f t="shared" si="177"/>
        <v>2922.0394736842104</v>
      </c>
      <c r="M171" s="103">
        <f t="shared" si="178"/>
        <v>1197.3684210526317</v>
      </c>
      <c r="N171" s="103">
        <f t="shared" si="179"/>
        <v>2628.2894736842104</v>
      </c>
      <c r="O171" s="103">
        <f t="shared" si="180"/>
        <v>662.171052631579</v>
      </c>
      <c r="P171" s="103">
        <f t="shared" si="181"/>
        <v>1069.078947368421</v>
      </c>
      <c r="Q171" s="103">
        <f t="shared" si="182"/>
        <v>1606.25</v>
      </c>
      <c r="R171" s="103">
        <f t="shared" si="183"/>
        <v>3526.9736842105262</v>
      </c>
      <c r="S171" s="107">
        <f t="shared" si="184"/>
        <v>14750</v>
      </c>
      <c r="T171" s="101"/>
      <c r="U171" s="96"/>
      <c r="V171" s="97" t="s">
        <v>114</v>
      </c>
      <c r="W171" s="98">
        <v>3.04</v>
      </c>
      <c r="X171" s="99">
        <v>151676</v>
      </c>
      <c r="Y171" s="99">
        <v>14252</v>
      </c>
      <c r="Z171" s="99">
        <v>3250</v>
      </c>
      <c r="AA171" s="99">
        <v>7990</v>
      </c>
      <c r="AB171" s="99">
        <v>3640</v>
      </c>
      <c r="AC171" s="99">
        <v>4883</v>
      </c>
      <c r="AD171" s="99">
        <v>10722</v>
      </c>
      <c r="AE171" s="99">
        <v>2629</v>
      </c>
      <c r="AF171" s="99">
        <v>10509</v>
      </c>
      <c r="AG171" s="99">
        <v>8883</v>
      </c>
      <c r="AH171" s="99">
        <v>14373</v>
      </c>
      <c r="AI171" s="99">
        <v>8430</v>
      </c>
      <c r="AJ171" s="99">
        <v>4815</v>
      </c>
      <c r="AK171" s="99">
        <v>10447</v>
      </c>
      <c r="AL171" s="99">
        <v>2013</v>
      </c>
      <c r="AM171" s="100"/>
      <c r="AN171" s="115"/>
      <c r="AO171" s="115"/>
      <c r="AP171" s="115"/>
      <c r="AQ171" s="115"/>
    </row>
    <row r="172" spans="1:43" s="101" customFormat="1" ht="12" customHeight="1">
      <c r="A172" s="110"/>
      <c r="B172" s="92" t="s">
        <v>119</v>
      </c>
      <c r="C172" s="103">
        <f t="shared" si="169"/>
        <v>49065.359477124184</v>
      </c>
      <c r="D172" s="103">
        <f t="shared" si="170"/>
        <v>4165.359477124183</v>
      </c>
      <c r="E172" s="103">
        <f t="shared" si="171"/>
        <v>2433.9869281045753</v>
      </c>
      <c r="F172" s="103">
        <f t="shared" si="172"/>
        <v>673.5294117647059</v>
      </c>
      <c r="G172" s="103">
        <f t="shared" si="173"/>
        <v>4192.483660130719</v>
      </c>
      <c r="H172" s="103">
        <f t="shared" si="174"/>
        <v>4130.392156862745</v>
      </c>
      <c r="I172" s="103">
        <f t="shared" si="175"/>
        <v>3035.6209150326795</v>
      </c>
      <c r="J172" s="102"/>
      <c r="K172" s="103">
        <f t="shared" si="176"/>
        <v>1442.8104575163397</v>
      </c>
      <c r="L172" s="103">
        <f t="shared" si="177"/>
        <v>2524.1830065359477</v>
      </c>
      <c r="M172" s="103">
        <f t="shared" si="178"/>
        <v>1205.5555555555554</v>
      </c>
      <c r="N172" s="103">
        <f t="shared" si="179"/>
        <v>2872.549019607843</v>
      </c>
      <c r="O172" s="103">
        <f t="shared" si="180"/>
        <v>564.3790849673203</v>
      </c>
      <c r="P172" s="103">
        <f t="shared" si="181"/>
        <v>1327.124183006536</v>
      </c>
      <c r="Q172" s="103">
        <f t="shared" si="182"/>
        <v>1543.4640522875816</v>
      </c>
      <c r="R172" s="103">
        <f t="shared" si="183"/>
        <v>3667.3202614379084</v>
      </c>
      <c r="S172" s="103">
        <f t="shared" si="184"/>
        <v>15286.601307189541</v>
      </c>
      <c r="T172" s="95"/>
      <c r="U172" s="96"/>
      <c r="V172" s="97" t="s">
        <v>120</v>
      </c>
      <c r="W172" s="98">
        <v>3.06</v>
      </c>
      <c r="X172" s="99">
        <v>150140</v>
      </c>
      <c r="Y172" s="99">
        <v>12746</v>
      </c>
      <c r="Z172" s="99">
        <v>4061</v>
      </c>
      <c r="AA172" s="99">
        <v>8790</v>
      </c>
      <c r="AB172" s="99">
        <v>3689</v>
      </c>
      <c r="AC172" s="99">
        <v>4723</v>
      </c>
      <c r="AD172" s="99">
        <v>11222</v>
      </c>
      <c r="AE172" s="99">
        <v>2061</v>
      </c>
      <c r="AF172" s="99">
        <v>12829</v>
      </c>
      <c r="AG172" s="99">
        <v>7724</v>
      </c>
      <c r="AH172" s="99">
        <v>12639</v>
      </c>
      <c r="AI172" s="99">
        <v>7448</v>
      </c>
      <c r="AJ172" s="99">
        <v>4415</v>
      </c>
      <c r="AK172" s="99">
        <v>9289</v>
      </c>
      <c r="AL172" s="99">
        <v>1727</v>
      </c>
      <c r="AM172" s="100"/>
      <c r="AN172" s="100"/>
      <c r="AO172" s="100"/>
      <c r="AP172" s="100"/>
      <c r="AQ172" s="100"/>
    </row>
    <row r="173" spans="1:43" s="101" customFormat="1" ht="12" customHeight="1">
      <c r="A173" s="110"/>
      <c r="B173" s="92" t="s">
        <v>125</v>
      </c>
      <c r="C173" s="103">
        <f t="shared" si="169"/>
        <v>45901.94805194805</v>
      </c>
      <c r="D173" s="103">
        <f t="shared" si="170"/>
        <v>4461.363636363636</v>
      </c>
      <c r="E173" s="103">
        <f t="shared" si="171"/>
        <v>2435.3896103896104</v>
      </c>
      <c r="F173" s="103">
        <f t="shared" si="172"/>
        <v>641.8831168831168</v>
      </c>
      <c r="G173" s="103">
        <f t="shared" si="173"/>
        <v>3743.5064935064934</v>
      </c>
      <c r="H173" s="103">
        <f t="shared" si="174"/>
        <v>4049.3506493506493</v>
      </c>
      <c r="I173" s="103">
        <f t="shared" si="175"/>
        <v>2818.181818181818</v>
      </c>
      <c r="J173" s="102"/>
      <c r="K173" s="103">
        <f t="shared" si="176"/>
        <v>1410.064935064935</v>
      </c>
      <c r="L173" s="103">
        <f t="shared" si="177"/>
        <v>2409.4155844155844</v>
      </c>
      <c r="M173" s="103">
        <f t="shared" si="178"/>
        <v>1066.5584415584415</v>
      </c>
      <c r="N173" s="103">
        <f t="shared" si="179"/>
        <v>2483.4415584415583</v>
      </c>
      <c r="O173" s="103">
        <f t="shared" si="180"/>
        <v>592.5324675324675</v>
      </c>
      <c r="P173" s="103">
        <f t="shared" si="181"/>
        <v>1142.2077922077922</v>
      </c>
      <c r="Q173" s="103">
        <f t="shared" si="182"/>
        <v>1621.103896103896</v>
      </c>
      <c r="R173" s="103">
        <f t="shared" si="183"/>
        <v>3325</v>
      </c>
      <c r="S173" s="103">
        <f t="shared" si="184"/>
        <v>13701.948051948051</v>
      </c>
      <c r="T173" s="95"/>
      <c r="U173" s="96"/>
      <c r="V173" s="97" t="s">
        <v>126</v>
      </c>
      <c r="W173" s="98">
        <v>3.08</v>
      </c>
      <c r="X173" s="99">
        <v>141378</v>
      </c>
      <c r="Y173" s="99">
        <v>13741</v>
      </c>
      <c r="Z173" s="99">
        <v>3518</v>
      </c>
      <c r="AA173" s="99">
        <v>7649</v>
      </c>
      <c r="AB173" s="99">
        <v>3285</v>
      </c>
      <c r="AC173" s="99">
        <v>4993</v>
      </c>
      <c r="AD173" s="99">
        <v>10241</v>
      </c>
      <c r="AE173" s="99">
        <v>1977</v>
      </c>
      <c r="AF173" s="99">
        <v>11530</v>
      </c>
      <c r="AG173" s="99">
        <v>7421</v>
      </c>
      <c r="AH173" s="99">
        <v>12472</v>
      </c>
      <c r="AI173" s="99">
        <v>7501</v>
      </c>
      <c r="AJ173" s="99">
        <v>4343</v>
      </c>
      <c r="AK173" s="99">
        <v>8680</v>
      </c>
      <c r="AL173" s="99">
        <v>1825</v>
      </c>
      <c r="AM173" s="100"/>
      <c r="AN173" s="100"/>
      <c r="AO173" s="100"/>
      <c r="AP173" s="100"/>
      <c r="AQ173" s="100"/>
    </row>
    <row r="174" spans="1:43" s="101" customFormat="1" ht="12" customHeight="1">
      <c r="A174" s="110"/>
      <c r="B174" s="92" t="s">
        <v>132</v>
      </c>
      <c r="C174" s="103">
        <f t="shared" si="169"/>
        <v>48008.19672131148</v>
      </c>
      <c r="D174" s="103">
        <f t="shared" si="170"/>
        <v>4765.573770491804</v>
      </c>
      <c r="E174" s="103">
        <f t="shared" si="171"/>
        <v>2631.475409836066</v>
      </c>
      <c r="F174" s="103">
        <f t="shared" si="172"/>
        <v>614.0983606557378</v>
      </c>
      <c r="G174" s="103">
        <f t="shared" si="173"/>
        <v>3639.344262295082</v>
      </c>
      <c r="H174" s="103">
        <f t="shared" si="174"/>
        <v>4076.065573770492</v>
      </c>
      <c r="I174" s="103">
        <f t="shared" si="175"/>
        <v>3043.6065573770493</v>
      </c>
      <c r="J174" s="102"/>
      <c r="K174" s="103">
        <f t="shared" si="176"/>
        <v>1614.754098360656</v>
      </c>
      <c r="L174" s="103">
        <f t="shared" si="177"/>
        <v>2212.786885245902</v>
      </c>
      <c r="M174" s="103">
        <f t="shared" si="178"/>
        <v>1148.8524590163936</v>
      </c>
      <c r="N174" s="103">
        <f t="shared" si="179"/>
        <v>2187.5409836065573</v>
      </c>
      <c r="O174" s="103">
        <f t="shared" si="180"/>
        <v>674.4262295081968</v>
      </c>
      <c r="P174" s="103">
        <f t="shared" si="181"/>
        <v>1109.1803278688526</v>
      </c>
      <c r="Q174" s="103">
        <f t="shared" si="182"/>
        <v>1568.5245901639346</v>
      </c>
      <c r="R174" s="103">
        <f t="shared" si="183"/>
        <v>3270.16393442623</v>
      </c>
      <c r="S174" s="103">
        <f t="shared" si="184"/>
        <v>15451.803278688525</v>
      </c>
      <c r="T174" s="95"/>
      <c r="U174" s="96"/>
      <c r="V174" s="97" t="s">
        <v>131</v>
      </c>
      <c r="W174" s="98">
        <v>3.05</v>
      </c>
      <c r="X174" s="99">
        <v>146425</v>
      </c>
      <c r="Y174" s="99">
        <v>14535</v>
      </c>
      <c r="Z174" s="99">
        <v>3383</v>
      </c>
      <c r="AA174" s="99">
        <v>6672</v>
      </c>
      <c r="AB174" s="99">
        <v>3504</v>
      </c>
      <c r="AC174" s="99">
        <v>4784</v>
      </c>
      <c r="AD174" s="99">
        <v>9974</v>
      </c>
      <c r="AE174" s="99">
        <v>1873</v>
      </c>
      <c r="AF174" s="99">
        <v>11100</v>
      </c>
      <c r="AG174" s="99">
        <v>6749</v>
      </c>
      <c r="AH174" s="99">
        <v>12432</v>
      </c>
      <c r="AI174" s="99">
        <v>8026</v>
      </c>
      <c r="AJ174" s="99">
        <v>4925</v>
      </c>
      <c r="AK174" s="99">
        <v>9283</v>
      </c>
      <c r="AL174" s="99">
        <v>2057</v>
      </c>
      <c r="AM174" s="100"/>
      <c r="AN174" s="100"/>
      <c r="AO174" s="100"/>
      <c r="AP174" s="100"/>
      <c r="AQ174" s="100"/>
    </row>
    <row r="175" spans="1:43" s="101" customFormat="1" ht="12" customHeight="1">
      <c r="A175" s="130"/>
      <c r="B175" s="145" t="s">
        <v>135</v>
      </c>
      <c r="C175" s="139">
        <f t="shared" si="169"/>
        <v>53392.43421052631</v>
      </c>
      <c r="D175" s="139">
        <f t="shared" si="170"/>
        <v>5616.118421052632</v>
      </c>
      <c r="E175" s="139">
        <f t="shared" si="171"/>
        <v>2501.6447368421054</v>
      </c>
      <c r="F175" s="139">
        <f t="shared" si="172"/>
        <v>633.8815789473684</v>
      </c>
      <c r="G175" s="139">
        <f t="shared" si="173"/>
        <v>4411.513157894737</v>
      </c>
      <c r="H175" s="139">
        <f t="shared" si="174"/>
        <v>5137.5</v>
      </c>
      <c r="I175" s="139">
        <f t="shared" si="175"/>
        <v>3175.986842105263</v>
      </c>
      <c r="J175" s="102"/>
      <c r="K175" s="139">
        <f t="shared" si="176"/>
        <v>1634.8684210526314</v>
      </c>
      <c r="L175" s="139">
        <f t="shared" si="177"/>
        <v>2586.184210526316</v>
      </c>
      <c r="M175" s="139">
        <f t="shared" si="178"/>
        <v>1226.6447368421052</v>
      </c>
      <c r="N175" s="139">
        <f t="shared" si="179"/>
        <v>3044.7368421052633</v>
      </c>
      <c r="O175" s="139">
        <f t="shared" si="180"/>
        <v>717.1052631578947</v>
      </c>
      <c r="P175" s="139">
        <f t="shared" si="181"/>
        <v>1084.5394736842104</v>
      </c>
      <c r="Q175" s="139">
        <f t="shared" si="182"/>
        <v>1623.3552631578948</v>
      </c>
      <c r="R175" s="139">
        <f t="shared" si="183"/>
        <v>3524.6710526315787</v>
      </c>
      <c r="S175" s="139">
        <f t="shared" si="184"/>
        <v>16473.684210526317</v>
      </c>
      <c r="T175" s="146"/>
      <c r="U175" s="96"/>
      <c r="V175" s="144" t="s">
        <v>134</v>
      </c>
      <c r="W175" s="98">
        <v>3.04</v>
      </c>
      <c r="X175" s="99">
        <v>162313</v>
      </c>
      <c r="Y175" s="99">
        <v>17073</v>
      </c>
      <c r="Z175" s="99">
        <v>3297</v>
      </c>
      <c r="AA175" s="99">
        <v>9256</v>
      </c>
      <c r="AB175" s="99">
        <v>3729</v>
      </c>
      <c r="AC175" s="99">
        <v>4935</v>
      </c>
      <c r="AD175" s="99">
        <v>10715</v>
      </c>
      <c r="AE175" s="99">
        <v>1927</v>
      </c>
      <c r="AF175" s="99">
        <v>13411</v>
      </c>
      <c r="AG175" s="99">
        <v>7862</v>
      </c>
      <c r="AH175" s="99">
        <v>15618</v>
      </c>
      <c r="AI175" s="99">
        <v>7605</v>
      </c>
      <c r="AJ175" s="99">
        <v>4970</v>
      </c>
      <c r="AK175" s="99">
        <v>9655</v>
      </c>
      <c r="AL175" s="99">
        <v>2180</v>
      </c>
      <c r="AM175" s="100"/>
      <c r="AN175" s="100"/>
      <c r="AO175" s="100"/>
      <c r="AP175" s="100"/>
      <c r="AQ175" s="100"/>
    </row>
    <row r="176" spans="1:43" s="101" customFormat="1" ht="12" customHeight="1">
      <c r="A176" s="110"/>
      <c r="B176" s="143" t="s">
        <v>136</v>
      </c>
      <c r="C176" s="103">
        <f t="shared" si="169"/>
        <v>50425.496688741725</v>
      </c>
      <c r="D176" s="103">
        <f t="shared" si="170"/>
        <v>5288.741721854304</v>
      </c>
      <c r="E176" s="103">
        <f t="shared" si="171"/>
        <v>2507.2847682119204</v>
      </c>
      <c r="F176" s="103">
        <f t="shared" si="172"/>
        <v>628.8079470198676</v>
      </c>
      <c r="G176" s="103">
        <f t="shared" si="173"/>
        <v>3630.794701986755</v>
      </c>
      <c r="H176" s="103">
        <f t="shared" si="174"/>
        <v>4603.64238410596</v>
      </c>
      <c r="I176" s="103">
        <f t="shared" si="175"/>
        <v>3716.887417218543</v>
      </c>
      <c r="J176" s="102"/>
      <c r="K176" s="103">
        <f t="shared" si="176"/>
        <v>1291.0596026490066</v>
      </c>
      <c r="L176" s="103">
        <f t="shared" si="177"/>
        <v>2939.4039735099336</v>
      </c>
      <c r="M176" s="103">
        <f t="shared" si="178"/>
        <v>1276.8211920529802</v>
      </c>
      <c r="N176" s="103">
        <f t="shared" si="179"/>
        <v>2645.0331125827815</v>
      </c>
      <c r="O176" s="103">
        <f t="shared" si="180"/>
        <v>603.6423841059602</v>
      </c>
      <c r="P176" s="103">
        <f t="shared" si="181"/>
        <v>1080.4635761589404</v>
      </c>
      <c r="Q176" s="103">
        <f t="shared" si="182"/>
        <v>1723.1788079470198</v>
      </c>
      <c r="R176" s="103">
        <f t="shared" si="183"/>
        <v>3467.5496688741723</v>
      </c>
      <c r="S176" s="103">
        <f t="shared" si="184"/>
        <v>15022.185430463576</v>
      </c>
      <c r="T176" s="95"/>
      <c r="U176" s="96"/>
      <c r="V176" s="144" t="s">
        <v>137</v>
      </c>
      <c r="W176" s="98">
        <v>3.02</v>
      </c>
      <c r="X176" s="99">
        <v>152285</v>
      </c>
      <c r="Y176" s="99">
        <v>15972</v>
      </c>
      <c r="Z176" s="99">
        <v>3263</v>
      </c>
      <c r="AA176" s="99">
        <v>7988</v>
      </c>
      <c r="AB176" s="99">
        <v>3856</v>
      </c>
      <c r="AC176" s="99">
        <v>5204</v>
      </c>
      <c r="AD176" s="99">
        <v>10472</v>
      </c>
      <c r="AE176" s="99">
        <v>1899</v>
      </c>
      <c r="AF176" s="99">
        <v>10965</v>
      </c>
      <c r="AG176" s="99">
        <v>8877</v>
      </c>
      <c r="AH176" s="99">
        <v>13903</v>
      </c>
      <c r="AI176" s="99">
        <v>7572</v>
      </c>
      <c r="AJ176" s="99">
        <v>3899</v>
      </c>
      <c r="AK176" s="99">
        <v>11225</v>
      </c>
      <c r="AL176" s="99">
        <v>1823</v>
      </c>
      <c r="AM176" s="100"/>
      <c r="AN176" s="100"/>
      <c r="AO176" s="100"/>
      <c r="AP176" s="100"/>
      <c r="AQ176" s="100"/>
    </row>
    <row r="177" spans="1:43" s="101" customFormat="1" ht="12" customHeight="1">
      <c r="A177" s="91"/>
      <c r="B177" s="141" t="s">
        <v>141</v>
      </c>
      <c r="C177" s="93">
        <f>X177/W177</f>
        <v>47348.49498327759</v>
      </c>
      <c r="D177" s="93">
        <f>Y177/W177</f>
        <v>4905.016722408026</v>
      </c>
      <c r="E177" s="93">
        <f>AI177/W177</f>
        <v>2330.7692307692305</v>
      </c>
      <c r="F177" s="93">
        <f>AE177/W177</f>
        <v>621.7391304347825</v>
      </c>
      <c r="G177" s="93">
        <f>AF177/W177</f>
        <v>3297.324414715719</v>
      </c>
      <c r="H177" s="93">
        <f>AH177/W177</f>
        <v>4362.541806020066</v>
      </c>
      <c r="I177" s="93">
        <f>AK177/W177</f>
        <v>3202.0066889632103</v>
      </c>
      <c r="J177" s="138"/>
      <c r="K177" s="93">
        <f>AJ177/W177</f>
        <v>1376.923076923077</v>
      </c>
      <c r="L177" s="93">
        <f>AG177/W177</f>
        <v>2299.6655518394646</v>
      </c>
      <c r="M177" s="93">
        <f>AB177/W177</f>
        <v>1011.705685618729</v>
      </c>
      <c r="N177" s="93">
        <f>AA177/W177</f>
        <v>2590.6354515050166</v>
      </c>
      <c r="O177" s="93">
        <f>AL177/W177</f>
        <v>612.3745819397993</v>
      </c>
      <c r="P177" s="93">
        <f>Z177/W177</f>
        <v>1038.1270903010034</v>
      </c>
      <c r="Q177" s="93">
        <f>AC177/W177</f>
        <v>1384.2809364548493</v>
      </c>
      <c r="R177" s="93">
        <f>AD177/W177</f>
        <v>3253.846153846154</v>
      </c>
      <c r="S177" s="93">
        <f>(X177-SUM(Y177:AL177))/W177</f>
        <v>15061.538461538461</v>
      </c>
      <c r="T177" s="95"/>
      <c r="U177" s="116"/>
      <c r="V177" s="142" t="s">
        <v>142</v>
      </c>
      <c r="W177" s="117">
        <v>2.99</v>
      </c>
      <c r="X177" s="118">
        <v>141572</v>
      </c>
      <c r="Y177" s="118">
        <v>14666</v>
      </c>
      <c r="Z177" s="118">
        <v>3104</v>
      </c>
      <c r="AA177" s="118">
        <v>7746</v>
      </c>
      <c r="AB177" s="118">
        <v>3025</v>
      </c>
      <c r="AC177" s="118">
        <v>4139</v>
      </c>
      <c r="AD177" s="118">
        <v>9729</v>
      </c>
      <c r="AE177" s="118">
        <v>1859</v>
      </c>
      <c r="AF177" s="118">
        <v>9859</v>
      </c>
      <c r="AG177" s="118">
        <v>6876</v>
      </c>
      <c r="AH177" s="118">
        <v>13044</v>
      </c>
      <c r="AI177" s="118">
        <v>6969</v>
      </c>
      <c r="AJ177" s="118">
        <v>4117</v>
      </c>
      <c r="AK177" s="118">
        <v>9574</v>
      </c>
      <c r="AL177" s="118">
        <v>1831</v>
      </c>
      <c r="AM177" s="119"/>
      <c r="AN177" s="100"/>
      <c r="AO177" s="100"/>
      <c r="AP177" s="100"/>
      <c r="AQ177" s="100"/>
    </row>
    <row r="178" spans="1:40" s="95" customFormat="1" ht="12" customHeight="1">
      <c r="A178" s="166" t="s">
        <v>36</v>
      </c>
      <c r="B178" s="106" t="s">
        <v>64</v>
      </c>
      <c r="C178" s="103">
        <f>SUM(D178:R178)</f>
        <v>45560.372340425536</v>
      </c>
      <c r="D178" s="103">
        <f t="shared" si="155"/>
        <v>6382.978723404256</v>
      </c>
      <c r="E178" s="103">
        <f t="shared" si="156"/>
        <v>4655.319148936171</v>
      </c>
      <c r="F178" s="103">
        <f t="shared" si="157"/>
        <v>1572.6063829787236</v>
      </c>
      <c r="G178" s="103">
        <f t="shared" si="158"/>
        <v>4715.425531914894</v>
      </c>
      <c r="H178" s="103">
        <f t="shared" si="159"/>
        <v>5273.13829787234</v>
      </c>
      <c r="I178" s="103">
        <f t="shared" si="160"/>
        <v>3701.063829787234</v>
      </c>
      <c r="J178" s="104"/>
      <c r="K178" s="103">
        <f t="shared" si="161"/>
        <v>2127.6595744680853</v>
      </c>
      <c r="L178" s="103">
        <f t="shared" si="162"/>
        <v>2054.521276595745</v>
      </c>
      <c r="M178" s="103">
        <f t="shared" si="163"/>
        <v>1231.1170212765958</v>
      </c>
      <c r="N178" s="103">
        <f t="shared" si="164"/>
        <v>6098.404255319149</v>
      </c>
      <c r="O178" s="103">
        <f t="shared" si="165"/>
        <v>815.6914893617022</v>
      </c>
      <c r="P178" s="103">
        <f t="shared" si="166"/>
        <v>1398.1382978723404</v>
      </c>
      <c r="Q178" s="103">
        <f t="shared" si="167"/>
        <v>865.4255319148937</v>
      </c>
      <c r="R178" s="103">
        <f t="shared" si="168"/>
        <v>4668.882978723404</v>
      </c>
      <c r="S178" s="105" t="s">
        <v>20</v>
      </c>
      <c r="U178" s="96"/>
      <c r="V178" s="113" t="s">
        <v>22</v>
      </c>
      <c r="W178" s="98">
        <v>3.76</v>
      </c>
      <c r="X178" s="99"/>
      <c r="Y178" s="99">
        <v>24000</v>
      </c>
      <c r="Z178" s="99">
        <v>5257</v>
      </c>
      <c r="AA178" s="99">
        <v>22930</v>
      </c>
      <c r="AB178" s="99">
        <v>4629</v>
      </c>
      <c r="AC178" s="99">
        <v>3254</v>
      </c>
      <c r="AD178" s="99">
        <v>17555</v>
      </c>
      <c r="AE178" s="99">
        <v>5913</v>
      </c>
      <c r="AF178" s="99">
        <v>17730</v>
      </c>
      <c r="AG178" s="99">
        <v>7725</v>
      </c>
      <c r="AH178" s="99">
        <v>19827</v>
      </c>
      <c r="AI178" s="99">
        <v>17504</v>
      </c>
      <c r="AJ178" s="99">
        <v>8000</v>
      </c>
      <c r="AK178" s="99">
        <v>13916</v>
      </c>
      <c r="AL178" s="99">
        <v>3067</v>
      </c>
      <c r="AM178" s="100"/>
      <c r="AN178" s="101"/>
    </row>
    <row r="179" spans="1:40" s="95" customFormat="1" ht="12" customHeight="1">
      <c r="A179" s="166"/>
      <c r="B179" s="106" t="s">
        <v>24</v>
      </c>
      <c r="C179" s="103">
        <f aca="true" t="shared" si="185" ref="C179:C190">X179/W179</f>
        <v>61173.033707865165</v>
      </c>
      <c r="D179" s="103">
        <f t="shared" si="155"/>
        <v>6216.29213483146</v>
      </c>
      <c r="E179" s="103">
        <f t="shared" si="156"/>
        <v>3938.2022471910113</v>
      </c>
      <c r="F179" s="103">
        <f t="shared" si="157"/>
        <v>1767.9775280898875</v>
      </c>
      <c r="G179" s="103">
        <f t="shared" si="158"/>
        <v>5113.202247191011</v>
      </c>
      <c r="H179" s="103">
        <f t="shared" si="159"/>
        <v>5537.921348314607</v>
      </c>
      <c r="I179" s="103">
        <f t="shared" si="160"/>
        <v>3459.550561797753</v>
      </c>
      <c r="J179" s="104"/>
      <c r="K179" s="103">
        <f t="shared" si="161"/>
        <v>1929.4943820224719</v>
      </c>
      <c r="L179" s="103">
        <f t="shared" si="162"/>
        <v>2905.8988764044943</v>
      </c>
      <c r="M179" s="103">
        <f t="shared" si="163"/>
        <v>985.3932584269663</v>
      </c>
      <c r="N179" s="103">
        <f t="shared" si="164"/>
        <v>4015.1685393258426</v>
      </c>
      <c r="O179" s="103">
        <f t="shared" si="165"/>
        <v>803.370786516854</v>
      </c>
      <c r="P179" s="103">
        <f t="shared" si="166"/>
        <v>1599.438202247191</v>
      </c>
      <c r="Q179" s="103">
        <f t="shared" si="167"/>
        <v>1451.685393258427</v>
      </c>
      <c r="R179" s="103">
        <f t="shared" si="168"/>
        <v>5000.2808988764045</v>
      </c>
      <c r="S179" s="107">
        <f aca="true" t="shared" si="186" ref="S179:S190">(X179-SUM(Y179:AL179))/W179</f>
        <v>16449.157303370786</v>
      </c>
      <c r="U179" s="114" t="s">
        <v>36</v>
      </c>
      <c r="V179" s="113" t="s">
        <v>24</v>
      </c>
      <c r="W179" s="98">
        <v>3.56</v>
      </c>
      <c r="X179" s="99">
        <v>217776</v>
      </c>
      <c r="Y179" s="99">
        <v>22130</v>
      </c>
      <c r="Z179" s="99">
        <v>5694</v>
      </c>
      <c r="AA179" s="99">
        <v>14294</v>
      </c>
      <c r="AB179" s="99">
        <v>3508</v>
      </c>
      <c r="AC179" s="99">
        <v>5168</v>
      </c>
      <c r="AD179" s="99">
        <v>17801</v>
      </c>
      <c r="AE179" s="99">
        <v>6294</v>
      </c>
      <c r="AF179" s="99">
        <v>18203</v>
      </c>
      <c r="AG179" s="99">
        <v>10345</v>
      </c>
      <c r="AH179" s="99">
        <v>19715</v>
      </c>
      <c r="AI179" s="99">
        <v>14020</v>
      </c>
      <c r="AJ179" s="99">
        <v>6869</v>
      </c>
      <c r="AK179" s="99">
        <v>12316</v>
      </c>
      <c r="AL179" s="99">
        <v>2860</v>
      </c>
      <c r="AM179" s="100"/>
      <c r="AN179" s="101"/>
    </row>
    <row r="180" spans="1:43" s="95" customFormat="1" ht="12" customHeight="1" hidden="1">
      <c r="A180" s="166"/>
      <c r="B180" s="106" t="s">
        <v>25</v>
      </c>
      <c r="C180" s="103">
        <f t="shared" si="185"/>
        <v>58397.02380952381</v>
      </c>
      <c r="D180" s="103">
        <f t="shared" si="155"/>
        <v>5586.309523809524</v>
      </c>
      <c r="E180" s="103">
        <f t="shared" si="156"/>
        <v>3457.1428571428573</v>
      </c>
      <c r="F180" s="103">
        <f t="shared" si="157"/>
        <v>1683.0357142857144</v>
      </c>
      <c r="G180" s="103">
        <f t="shared" si="158"/>
        <v>5122.02380952381</v>
      </c>
      <c r="H180" s="103">
        <f t="shared" si="159"/>
        <v>5277.083333333334</v>
      </c>
      <c r="I180" s="103">
        <f t="shared" si="160"/>
        <v>3171.4285714285716</v>
      </c>
      <c r="J180" s="104"/>
      <c r="K180" s="103">
        <f t="shared" si="161"/>
        <v>1927.3809523809525</v>
      </c>
      <c r="L180" s="103">
        <f t="shared" si="162"/>
        <v>2810.416666666667</v>
      </c>
      <c r="M180" s="103">
        <f t="shared" si="163"/>
        <v>1079.1666666666667</v>
      </c>
      <c r="N180" s="103">
        <f t="shared" si="164"/>
        <v>3183.035714285714</v>
      </c>
      <c r="O180" s="103">
        <f t="shared" si="165"/>
        <v>769.047619047619</v>
      </c>
      <c r="P180" s="103">
        <f t="shared" si="166"/>
        <v>1660.1190476190477</v>
      </c>
      <c r="Q180" s="103">
        <f t="shared" si="167"/>
        <v>1688.095238095238</v>
      </c>
      <c r="R180" s="103">
        <f t="shared" si="168"/>
        <v>4852.678571428572</v>
      </c>
      <c r="S180" s="107">
        <f t="shared" si="186"/>
        <v>16130.059523809525</v>
      </c>
      <c r="U180" s="96"/>
      <c r="V180" s="113" t="s">
        <v>26</v>
      </c>
      <c r="W180" s="98">
        <v>3.36</v>
      </c>
      <c r="X180" s="99">
        <v>196214</v>
      </c>
      <c r="Y180" s="99">
        <v>18770</v>
      </c>
      <c r="Z180" s="99">
        <v>5578</v>
      </c>
      <c r="AA180" s="99">
        <v>10695</v>
      </c>
      <c r="AB180" s="99">
        <v>3626</v>
      </c>
      <c r="AC180" s="99">
        <v>5672</v>
      </c>
      <c r="AD180" s="99">
        <v>16305</v>
      </c>
      <c r="AE180" s="99">
        <v>5655</v>
      </c>
      <c r="AF180" s="99">
        <v>17210</v>
      </c>
      <c r="AG180" s="99">
        <v>9443</v>
      </c>
      <c r="AH180" s="99">
        <v>17731</v>
      </c>
      <c r="AI180" s="99">
        <v>11616</v>
      </c>
      <c r="AJ180" s="99">
        <v>6476</v>
      </c>
      <c r="AK180" s="99">
        <v>10656</v>
      </c>
      <c r="AL180" s="99">
        <v>2584</v>
      </c>
      <c r="AM180" s="100"/>
      <c r="AN180" s="100"/>
      <c r="AO180" s="115"/>
      <c r="AP180" s="115"/>
      <c r="AQ180" s="115"/>
    </row>
    <row r="181" spans="1:43" s="95" customFormat="1" ht="12" customHeight="1" hidden="1">
      <c r="A181" s="166"/>
      <c r="B181" s="106" t="s">
        <v>27</v>
      </c>
      <c r="C181" s="103">
        <f t="shared" si="185"/>
        <v>55614.45427728613</v>
      </c>
      <c r="D181" s="103">
        <f t="shared" si="155"/>
        <v>5211.504424778761</v>
      </c>
      <c r="E181" s="103">
        <f t="shared" si="156"/>
        <v>3305.899705014749</v>
      </c>
      <c r="F181" s="103">
        <f t="shared" si="157"/>
        <v>1394.985250737463</v>
      </c>
      <c r="G181" s="103">
        <f t="shared" si="158"/>
        <v>4679.05604719764</v>
      </c>
      <c r="H181" s="103">
        <f t="shared" si="159"/>
        <v>5121.238938053097</v>
      </c>
      <c r="I181" s="103">
        <f t="shared" si="160"/>
        <v>2992.9203539823006</v>
      </c>
      <c r="J181" s="104"/>
      <c r="K181" s="103">
        <f t="shared" si="161"/>
        <v>1474.631268436578</v>
      </c>
      <c r="L181" s="103">
        <f t="shared" si="162"/>
        <v>3001.474926253687</v>
      </c>
      <c r="M181" s="103">
        <f t="shared" si="163"/>
        <v>1074.3362831858406</v>
      </c>
      <c r="N181" s="103">
        <f t="shared" si="164"/>
        <v>3177.5811209439526</v>
      </c>
      <c r="O181" s="103">
        <f t="shared" si="165"/>
        <v>691.150442477876</v>
      </c>
      <c r="P181" s="103">
        <f t="shared" si="166"/>
        <v>1521.8289085545723</v>
      </c>
      <c r="Q181" s="103">
        <f t="shared" si="167"/>
        <v>1369.3215339233038</v>
      </c>
      <c r="R181" s="103">
        <f t="shared" si="168"/>
        <v>4599.115044247787</v>
      </c>
      <c r="S181" s="107">
        <f t="shared" si="186"/>
        <v>15999.410029498524</v>
      </c>
      <c r="U181" s="96"/>
      <c r="V181" s="113" t="s">
        <v>27</v>
      </c>
      <c r="W181" s="98">
        <v>3.39</v>
      </c>
      <c r="X181" s="99">
        <v>188533</v>
      </c>
      <c r="Y181" s="99">
        <v>17667</v>
      </c>
      <c r="Z181" s="99">
        <v>5159</v>
      </c>
      <c r="AA181" s="99">
        <v>10772</v>
      </c>
      <c r="AB181" s="99">
        <v>3642</v>
      </c>
      <c r="AC181" s="99">
        <v>4642</v>
      </c>
      <c r="AD181" s="99">
        <v>15591</v>
      </c>
      <c r="AE181" s="99">
        <v>4729</v>
      </c>
      <c r="AF181" s="99">
        <v>15862</v>
      </c>
      <c r="AG181" s="99">
        <v>10175</v>
      </c>
      <c r="AH181" s="99">
        <v>17361</v>
      </c>
      <c r="AI181" s="99">
        <v>11207</v>
      </c>
      <c r="AJ181" s="99">
        <v>4999</v>
      </c>
      <c r="AK181" s="99">
        <v>10146</v>
      </c>
      <c r="AL181" s="99">
        <v>2343</v>
      </c>
      <c r="AM181" s="100"/>
      <c r="AN181" s="100"/>
      <c r="AO181" s="115"/>
      <c r="AP181" s="115"/>
      <c r="AQ181" s="115"/>
    </row>
    <row r="182" spans="1:43" s="95" customFormat="1" ht="12" customHeight="1" hidden="1">
      <c r="A182" s="166"/>
      <c r="B182" s="106" t="s">
        <v>28</v>
      </c>
      <c r="C182" s="103">
        <f t="shared" si="185"/>
        <v>56791.017964071856</v>
      </c>
      <c r="D182" s="103">
        <f t="shared" si="155"/>
        <v>5281.437125748504</v>
      </c>
      <c r="E182" s="103">
        <f t="shared" si="156"/>
        <v>3558.0838323353296</v>
      </c>
      <c r="F182" s="103">
        <f t="shared" si="157"/>
        <v>1445.2095808383235</v>
      </c>
      <c r="G182" s="103">
        <f t="shared" si="158"/>
        <v>4699.4011976047905</v>
      </c>
      <c r="H182" s="103">
        <f t="shared" si="159"/>
        <v>5043.11377245509</v>
      </c>
      <c r="I182" s="103">
        <f t="shared" si="160"/>
        <v>3382.3353293413174</v>
      </c>
      <c r="J182" s="104"/>
      <c r="K182" s="103">
        <f t="shared" si="161"/>
        <v>2009.8802395209582</v>
      </c>
      <c r="L182" s="103">
        <f t="shared" si="162"/>
        <v>2913.173652694611</v>
      </c>
      <c r="M182" s="103">
        <f t="shared" si="163"/>
        <v>983.5329341317366</v>
      </c>
      <c r="N182" s="103">
        <f t="shared" si="164"/>
        <v>3043.4131736526947</v>
      </c>
      <c r="O182" s="103">
        <f t="shared" si="165"/>
        <v>757.4850299401198</v>
      </c>
      <c r="P182" s="103">
        <f t="shared" si="166"/>
        <v>1458.682634730539</v>
      </c>
      <c r="Q182" s="103">
        <f t="shared" si="167"/>
        <v>1430.8383233532934</v>
      </c>
      <c r="R182" s="103">
        <f t="shared" si="168"/>
        <v>4333.5329341317365</v>
      </c>
      <c r="S182" s="107">
        <f t="shared" si="186"/>
        <v>16450.898203592817</v>
      </c>
      <c r="U182" s="96"/>
      <c r="V182" s="97" t="s">
        <v>28</v>
      </c>
      <c r="W182" s="98">
        <v>3.34</v>
      </c>
      <c r="X182" s="99">
        <v>189682</v>
      </c>
      <c r="Y182" s="99">
        <v>17640</v>
      </c>
      <c r="Z182" s="99">
        <v>4872</v>
      </c>
      <c r="AA182" s="99">
        <v>10165</v>
      </c>
      <c r="AB182" s="99">
        <v>3285</v>
      </c>
      <c r="AC182" s="99">
        <v>4779</v>
      </c>
      <c r="AD182" s="99">
        <v>14474</v>
      </c>
      <c r="AE182" s="99">
        <v>4827</v>
      </c>
      <c r="AF182" s="99">
        <v>15696</v>
      </c>
      <c r="AG182" s="99">
        <v>9730</v>
      </c>
      <c r="AH182" s="99">
        <v>16844</v>
      </c>
      <c r="AI182" s="99">
        <v>11884</v>
      </c>
      <c r="AJ182" s="99">
        <v>6713</v>
      </c>
      <c r="AK182" s="99">
        <v>11297</v>
      </c>
      <c r="AL182" s="99">
        <v>2530</v>
      </c>
      <c r="AM182" s="100"/>
      <c r="AN182" s="100"/>
      <c r="AO182" s="115"/>
      <c r="AP182" s="115"/>
      <c r="AQ182" s="115"/>
    </row>
    <row r="183" spans="1:43" s="95" customFormat="1" ht="12" customHeight="1">
      <c r="A183" s="166"/>
      <c r="B183" s="106" t="s">
        <v>55</v>
      </c>
      <c r="C183" s="103">
        <f t="shared" si="185"/>
        <v>55659.15915915916</v>
      </c>
      <c r="D183" s="103">
        <f t="shared" si="155"/>
        <v>5249.849849849849</v>
      </c>
      <c r="E183" s="103">
        <f t="shared" si="156"/>
        <v>3211.711711711712</v>
      </c>
      <c r="F183" s="103">
        <f t="shared" si="157"/>
        <v>1400.6006006006005</v>
      </c>
      <c r="G183" s="103">
        <f t="shared" si="158"/>
        <v>4871.171171171171</v>
      </c>
      <c r="H183" s="103">
        <f t="shared" si="159"/>
        <v>4826.126126126126</v>
      </c>
      <c r="I183" s="103">
        <f t="shared" si="160"/>
        <v>3158.8588588588586</v>
      </c>
      <c r="J183" s="104"/>
      <c r="K183" s="103">
        <f t="shared" si="161"/>
        <v>1675.0750750750751</v>
      </c>
      <c r="L183" s="103">
        <f t="shared" si="162"/>
        <v>2851.9519519519517</v>
      </c>
      <c r="M183" s="103">
        <f t="shared" si="163"/>
        <v>1094.5945945945946</v>
      </c>
      <c r="N183" s="103">
        <f t="shared" si="164"/>
        <v>3248.3483483483483</v>
      </c>
      <c r="O183" s="103">
        <f t="shared" si="165"/>
        <v>737.2372372372372</v>
      </c>
      <c r="P183" s="103">
        <f t="shared" si="166"/>
        <v>1323.7237237237237</v>
      </c>
      <c r="Q183" s="103">
        <f t="shared" si="167"/>
        <v>1484.984984984985</v>
      </c>
      <c r="R183" s="103">
        <f t="shared" si="168"/>
        <v>4367.267267267267</v>
      </c>
      <c r="S183" s="107">
        <f t="shared" si="186"/>
        <v>16157.657657657657</v>
      </c>
      <c r="U183" s="96"/>
      <c r="V183" s="97" t="s">
        <v>52</v>
      </c>
      <c r="W183" s="98">
        <v>3.33</v>
      </c>
      <c r="X183" s="99">
        <v>185345</v>
      </c>
      <c r="Y183" s="99">
        <v>17482</v>
      </c>
      <c r="Z183" s="99">
        <v>4408</v>
      </c>
      <c r="AA183" s="99">
        <v>10817</v>
      </c>
      <c r="AB183" s="99">
        <v>3645</v>
      </c>
      <c r="AC183" s="99">
        <v>4945</v>
      </c>
      <c r="AD183" s="99">
        <v>14543</v>
      </c>
      <c r="AE183" s="99">
        <v>4664</v>
      </c>
      <c r="AF183" s="99">
        <v>16221</v>
      </c>
      <c r="AG183" s="99">
        <v>9497</v>
      </c>
      <c r="AH183" s="99">
        <v>16071</v>
      </c>
      <c r="AI183" s="99">
        <v>10695</v>
      </c>
      <c r="AJ183" s="99">
        <v>5578</v>
      </c>
      <c r="AK183" s="99">
        <v>10519</v>
      </c>
      <c r="AL183" s="99">
        <v>2455</v>
      </c>
      <c r="AM183" s="100"/>
      <c r="AN183" s="100"/>
      <c r="AO183" s="115"/>
      <c r="AP183" s="115"/>
      <c r="AQ183" s="115"/>
    </row>
    <row r="184" spans="1:43" s="95" customFormat="1" ht="12" customHeight="1" hidden="1">
      <c r="A184" s="166"/>
      <c r="B184" s="106" t="s">
        <v>53</v>
      </c>
      <c r="C184" s="103">
        <f t="shared" si="185"/>
        <v>56684.47204968944</v>
      </c>
      <c r="D184" s="103">
        <f t="shared" si="155"/>
        <v>5629.19254658385</v>
      </c>
      <c r="E184" s="103">
        <f t="shared" si="156"/>
        <v>3231.055900621118</v>
      </c>
      <c r="F184" s="103">
        <f t="shared" si="157"/>
        <v>1550.9316770186335</v>
      </c>
      <c r="G184" s="103">
        <f t="shared" si="158"/>
        <v>4816.459627329193</v>
      </c>
      <c r="H184" s="103">
        <f t="shared" si="159"/>
        <v>4961.801242236024</v>
      </c>
      <c r="I184" s="103">
        <f t="shared" si="160"/>
        <v>3357.142857142857</v>
      </c>
      <c r="J184" s="104"/>
      <c r="K184" s="103">
        <f t="shared" si="161"/>
        <v>1721.7391304347825</v>
      </c>
      <c r="L184" s="103">
        <f t="shared" si="162"/>
        <v>2967.0807453416146</v>
      </c>
      <c r="M184" s="103">
        <f t="shared" si="163"/>
        <v>1150</v>
      </c>
      <c r="N184" s="103">
        <f t="shared" si="164"/>
        <v>3253.726708074534</v>
      </c>
      <c r="O184" s="103">
        <f t="shared" si="165"/>
        <v>752.4844720496894</v>
      </c>
      <c r="P184" s="103">
        <f t="shared" si="166"/>
        <v>1441.3043478260868</v>
      </c>
      <c r="Q184" s="103">
        <f t="shared" si="167"/>
        <v>1460.248447204969</v>
      </c>
      <c r="R184" s="103">
        <f t="shared" si="168"/>
        <v>4257.76397515528</v>
      </c>
      <c r="S184" s="107">
        <f t="shared" si="186"/>
        <v>16133.540372670806</v>
      </c>
      <c r="U184" s="96"/>
      <c r="V184" s="97" t="s">
        <v>53</v>
      </c>
      <c r="W184" s="98">
        <v>3.22</v>
      </c>
      <c r="X184" s="99">
        <v>182524</v>
      </c>
      <c r="Y184" s="99">
        <v>18126</v>
      </c>
      <c r="Z184" s="99">
        <v>4641</v>
      </c>
      <c r="AA184" s="99">
        <v>10477</v>
      </c>
      <c r="AB184" s="99">
        <v>3703</v>
      </c>
      <c r="AC184" s="99">
        <v>4702</v>
      </c>
      <c r="AD184" s="99">
        <v>13710</v>
      </c>
      <c r="AE184" s="99">
        <v>4994</v>
      </c>
      <c r="AF184" s="99">
        <v>15509</v>
      </c>
      <c r="AG184" s="99">
        <v>9554</v>
      </c>
      <c r="AH184" s="99">
        <v>15977</v>
      </c>
      <c r="AI184" s="99">
        <v>10404</v>
      </c>
      <c r="AJ184" s="99">
        <v>5544</v>
      </c>
      <c r="AK184" s="99">
        <v>10810</v>
      </c>
      <c r="AL184" s="99">
        <v>2423</v>
      </c>
      <c r="AM184" s="100"/>
      <c r="AN184" s="100"/>
      <c r="AO184" s="115"/>
      <c r="AP184" s="115"/>
      <c r="AQ184" s="115"/>
    </row>
    <row r="185" spans="1:43" s="95" customFormat="1" ht="12" customHeight="1" hidden="1">
      <c r="A185" s="166"/>
      <c r="B185" s="106" t="s">
        <v>51</v>
      </c>
      <c r="C185" s="103">
        <f t="shared" si="185"/>
        <v>56309.20245398773</v>
      </c>
      <c r="D185" s="103">
        <f t="shared" si="155"/>
        <v>5354.601226993866</v>
      </c>
      <c r="E185" s="103">
        <f t="shared" si="156"/>
        <v>3076.993865030675</v>
      </c>
      <c r="F185" s="103">
        <f t="shared" si="157"/>
        <v>1519.0184049079755</v>
      </c>
      <c r="G185" s="103">
        <f t="shared" si="158"/>
        <v>4827.300613496933</v>
      </c>
      <c r="H185" s="103">
        <f t="shared" si="159"/>
        <v>5072.699386503068</v>
      </c>
      <c r="I185" s="103">
        <f t="shared" si="160"/>
        <v>3213.4969325153374</v>
      </c>
      <c r="J185" s="104"/>
      <c r="K185" s="103">
        <f t="shared" si="161"/>
        <v>1765.950920245399</v>
      </c>
      <c r="L185" s="103">
        <f t="shared" si="162"/>
        <v>2886.5030674846626</v>
      </c>
      <c r="M185" s="103">
        <f t="shared" si="163"/>
        <v>1167.4846625766872</v>
      </c>
      <c r="N185" s="103">
        <f t="shared" si="164"/>
        <v>3209.509202453988</v>
      </c>
      <c r="O185" s="103">
        <f t="shared" si="165"/>
        <v>757.9754601226995</v>
      </c>
      <c r="P185" s="103">
        <f t="shared" si="166"/>
        <v>1235.5828220858896</v>
      </c>
      <c r="Q185" s="103">
        <f t="shared" si="167"/>
        <v>1478.5276073619632</v>
      </c>
      <c r="R185" s="103">
        <f t="shared" si="168"/>
        <v>4100.613496932516</v>
      </c>
      <c r="S185" s="107">
        <f t="shared" si="186"/>
        <v>16642.944785276075</v>
      </c>
      <c r="U185" s="96"/>
      <c r="V185" s="97" t="s">
        <v>51</v>
      </c>
      <c r="W185" s="98">
        <v>3.26</v>
      </c>
      <c r="X185" s="99">
        <v>183568</v>
      </c>
      <c r="Y185" s="99">
        <v>17456</v>
      </c>
      <c r="Z185" s="99">
        <v>4028</v>
      </c>
      <c r="AA185" s="99">
        <v>10463</v>
      </c>
      <c r="AB185" s="99">
        <v>3806</v>
      </c>
      <c r="AC185" s="99">
        <v>4820</v>
      </c>
      <c r="AD185" s="99">
        <v>13368</v>
      </c>
      <c r="AE185" s="99">
        <v>4952</v>
      </c>
      <c r="AF185" s="99">
        <v>15737</v>
      </c>
      <c r="AG185" s="99">
        <v>9410</v>
      </c>
      <c r="AH185" s="99">
        <v>16537</v>
      </c>
      <c r="AI185" s="99">
        <v>10031</v>
      </c>
      <c r="AJ185" s="99">
        <v>5757</v>
      </c>
      <c r="AK185" s="99">
        <v>10476</v>
      </c>
      <c r="AL185" s="99">
        <v>2471</v>
      </c>
      <c r="AM185" s="100"/>
      <c r="AN185" s="100"/>
      <c r="AO185" s="115"/>
      <c r="AP185" s="115"/>
      <c r="AQ185" s="115"/>
    </row>
    <row r="186" spans="1:43" s="95" customFormat="1" ht="12" customHeight="1" hidden="1">
      <c r="A186" s="166"/>
      <c r="B186" s="106" t="s">
        <v>91</v>
      </c>
      <c r="C186" s="103">
        <f t="shared" si="185"/>
        <v>53786.41975308642</v>
      </c>
      <c r="D186" s="103">
        <f t="shared" si="155"/>
        <v>5166.358024691358</v>
      </c>
      <c r="E186" s="103">
        <f t="shared" si="156"/>
        <v>3061.7283950617284</v>
      </c>
      <c r="F186" s="103">
        <f t="shared" si="157"/>
        <v>1401.5432098765432</v>
      </c>
      <c r="G186" s="103">
        <f t="shared" si="158"/>
        <v>4185.185185185185</v>
      </c>
      <c r="H186" s="103">
        <f t="shared" si="159"/>
        <v>5306.481481481481</v>
      </c>
      <c r="I186" s="103">
        <f t="shared" si="160"/>
        <v>3113.8888888888887</v>
      </c>
      <c r="J186" s="104"/>
      <c r="K186" s="103">
        <f t="shared" si="161"/>
        <v>1792.9012345679012</v>
      </c>
      <c r="L186" s="103">
        <f t="shared" si="162"/>
        <v>2677.1604938271603</v>
      </c>
      <c r="M186" s="103">
        <f t="shared" si="163"/>
        <v>1108.6419753086418</v>
      </c>
      <c r="N186" s="103">
        <f t="shared" si="164"/>
        <v>2399.691358024691</v>
      </c>
      <c r="O186" s="103">
        <f t="shared" si="165"/>
        <v>748.1481481481482</v>
      </c>
      <c r="P186" s="103">
        <f t="shared" si="166"/>
        <v>1090.1234567901233</v>
      </c>
      <c r="Q186" s="103">
        <f t="shared" si="167"/>
        <v>1262.9629629629628</v>
      </c>
      <c r="R186" s="103">
        <f t="shared" si="168"/>
        <v>4294.135802469135</v>
      </c>
      <c r="S186" s="107">
        <f t="shared" si="186"/>
        <v>16177.469135802468</v>
      </c>
      <c r="U186" s="96"/>
      <c r="V186" s="97" t="s">
        <v>54</v>
      </c>
      <c r="W186" s="98">
        <v>3.24</v>
      </c>
      <c r="X186" s="99">
        <v>174268</v>
      </c>
      <c r="Y186" s="99">
        <v>16739</v>
      </c>
      <c r="Z186" s="99">
        <v>3532</v>
      </c>
      <c r="AA186" s="99">
        <v>7775</v>
      </c>
      <c r="AB186" s="99">
        <v>3592</v>
      </c>
      <c r="AC186" s="99">
        <v>4092</v>
      </c>
      <c r="AD186" s="99">
        <v>13913</v>
      </c>
      <c r="AE186" s="99">
        <v>4541</v>
      </c>
      <c r="AF186" s="99">
        <v>13560</v>
      </c>
      <c r="AG186" s="99">
        <v>8674</v>
      </c>
      <c r="AH186" s="99">
        <v>17193</v>
      </c>
      <c r="AI186" s="99">
        <v>9920</v>
      </c>
      <c r="AJ186" s="99">
        <v>5809</v>
      </c>
      <c r="AK186" s="99">
        <v>10089</v>
      </c>
      <c r="AL186" s="99">
        <v>2424</v>
      </c>
      <c r="AM186" s="100"/>
      <c r="AN186" s="100"/>
      <c r="AO186" s="115"/>
      <c r="AP186" s="115"/>
      <c r="AQ186" s="115"/>
    </row>
    <row r="187" spans="1:43" s="95" customFormat="1" ht="12" customHeight="1" hidden="1">
      <c r="A187" s="166"/>
      <c r="B187" s="106" t="s">
        <v>92</v>
      </c>
      <c r="C187" s="103">
        <f t="shared" si="185"/>
        <v>54614.0625</v>
      </c>
      <c r="D187" s="103">
        <f t="shared" si="155"/>
        <v>5150.625</v>
      </c>
      <c r="E187" s="103">
        <f t="shared" si="156"/>
        <v>3047.5</v>
      </c>
      <c r="F187" s="103">
        <f t="shared" si="157"/>
        <v>1248.125</v>
      </c>
      <c r="G187" s="103">
        <f t="shared" si="158"/>
        <v>4362.8125</v>
      </c>
      <c r="H187" s="103">
        <f t="shared" si="159"/>
        <v>5227.8125</v>
      </c>
      <c r="I187" s="103">
        <f t="shared" si="160"/>
        <v>3315</v>
      </c>
      <c r="J187" s="104"/>
      <c r="K187" s="103">
        <f t="shared" si="161"/>
        <v>1656.25</v>
      </c>
      <c r="L187" s="103">
        <f t="shared" si="162"/>
        <v>2646.25</v>
      </c>
      <c r="M187" s="103">
        <f t="shared" si="163"/>
        <v>1155.9375</v>
      </c>
      <c r="N187" s="103">
        <f t="shared" si="164"/>
        <v>2838.75</v>
      </c>
      <c r="O187" s="103">
        <f t="shared" si="165"/>
        <v>850.3125</v>
      </c>
      <c r="P187" s="103">
        <f t="shared" si="166"/>
        <v>1170</v>
      </c>
      <c r="Q187" s="103">
        <f t="shared" si="167"/>
        <v>1567.8125</v>
      </c>
      <c r="R187" s="103">
        <f t="shared" si="168"/>
        <v>4008.125</v>
      </c>
      <c r="S187" s="107">
        <f t="shared" si="186"/>
        <v>16368.75</v>
      </c>
      <c r="U187" s="96"/>
      <c r="V187" s="97" t="s">
        <v>104</v>
      </c>
      <c r="W187" s="98">
        <v>3.2</v>
      </c>
      <c r="X187" s="99">
        <v>174765</v>
      </c>
      <c r="Y187" s="99">
        <v>16482</v>
      </c>
      <c r="Z187" s="99">
        <v>3744</v>
      </c>
      <c r="AA187" s="99">
        <v>9084</v>
      </c>
      <c r="AB187" s="99">
        <v>3699</v>
      </c>
      <c r="AC187" s="99">
        <v>5017</v>
      </c>
      <c r="AD187" s="99">
        <v>12826</v>
      </c>
      <c r="AE187" s="99">
        <v>3994</v>
      </c>
      <c r="AF187" s="99">
        <v>13961</v>
      </c>
      <c r="AG187" s="99">
        <v>8468</v>
      </c>
      <c r="AH187" s="99">
        <v>16729</v>
      </c>
      <c r="AI187" s="99">
        <v>9752</v>
      </c>
      <c r="AJ187" s="99">
        <v>5300</v>
      </c>
      <c r="AK187" s="99">
        <v>10608</v>
      </c>
      <c r="AL187" s="99">
        <v>2721</v>
      </c>
      <c r="AM187" s="100"/>
      <c r="AN187" s="100"/>
      <c r="AO187" s="115"/>
      <c r="AP187" s="115"/>
      <c r="AQ187" s="115"/>
    </row>
    <row r="188" spans="1:43" s="95" customFormat="1" ht="12" customHeight="1">
      <c r="A188" s="166"/>
      <c r="B188" s="106" t="s">
        <v>57</v>
      </c>
      <c r="C188" s="103">
        <f t="shared" si="185"/>
        <v>52523.05295950156</v>
      </c>
      <c r="D188" s="103">
        <f t="shared" si="155"/>
        <v>5108.722741433022</v>
      </c>
      <c r="E188" s="103">
        <f t="shared" si="156"/>
        <v>2900.3115264797507</v>
      </c>
      <c r="F188" s="103">
        <f t="shared" si="157"/>
        <v>1171.3395638629283</v>
      </c>
      <c r="G188" s="103">
        <f t="shared" si="158"/>
        <v>4265.109034267913</v>
      </c>
      <c r="H188" s="103">
        <f t="shared" si="159"/>
        <v>4815.264797507788</v>
      </c>
      <c r="I188" s="103">
        <f t="shared" si="160"/>
        <v>3436.1370716510905</v>
      </c>
      <c r="J188" s="104"/>
      <c r="K188" s="103">
        <f t="shared" si="161"/>
        <v>1710.2803738317757</v>
      </c>
      <c r="L188" s="103">
        <f t="shared" si="162"/>
        <v>2481.308411214953</v>
      </c>
      <c r="M188" s="103">
        <f t="shared" si="163"/>
        <v>1157.943925233645</v>
      </c>
      <c r="N188" s="103">
        <f t="shared" si="164"/>
        <v>2801.557632398754</v>
      </c>
      <c r="O188" s="103">
        <f t="shared" si="165"/>
        <v>802.4922118380063</v>
      </c>
      <c r="P188" s="103">
        <f t="shared" si="166"/>
        <v>1121.8068535825546</v>
      </c>
      <c r="Q188" s="103">
        <f t="shared" si="167"/>
        <v>1418.6915887850466</v>
      </c>
      <c r="R188" s="103">
        <f t="shared" si="168"/>
        <v>3902.4922118380064</v>
      </c>
      <c r="S188" s="107">
        <f t="shared" si="186"/>
        <v>15429.595015576324</v>
      </c>
      <c r="U188" s="96"/>
      <c r="V188" s="97" t="s">
        <v>105</v>
      </c>
      <c r="W188" s="98">
        <v>3.21</v>
      </c>
      <c r="X188" s="99">
        <v>168599</v>
      </c>
      <c r="Y188" s="99">
        <v>16399</v>
      </c>
      <c r="Z188" s="99">
        <v>3601</v>
      </c>
      <c r="AA188" s="99">
        <v>8993</v>
      </c>
      <c r="AB188" s="99">
        <v>3717</v>
      </c>
      <c r="AC188" s="99">
        <v>4554</v>
      </c>
      <c r="AD188" s="99">
        <v>12527</v>
      </c>
      <c r="AE188" s="99">
        <v>3760</v>
      </c>
      <c r="AF188" s="99">
        <v>13691</v>
      </c>
      <c r="AG188" s="99">
        <v>7965</v>
      </c>
      <c r="AH188" s="99">
        <v>15457</v>
      </c>
      <c r="AI188" s="99">
        <v>9310</v>
      </c>
      <c r="AJ188" s="99">
        <v>5490</v>
      </c>
      <c r="AK188" s="99">
        <v>11030</v>
      </c>
      <c r="AL188" s="99">
        <v>2576</v>
      </c>
      <c r="AM188" s="100"/>
      <c r="AN188" s="100"/>
      <c r="AO188" s="115"/>
      <c r="AP188" s="115"/>
      <c r="AQ188" s="115"/>
    </row>
    <row r="189" spans="1:43" s="95" customFormat="1" ht="12" customHeight="1" hidden="1">
      <c r="A189" s="166"/>
      <c r="B189" s="106" t="s">
        <v>60</v>
      </c>
      <c r="C189" s="103">
        <f t="shared" si="185"/>
        <v>53250</v>
      </c>
      <c r="D189" s="103">
        <f t="shared" si="155"/>
        <v>5027.950310559006</v>
      </c>
      <c r="E189" s="103">
        <f t="shared" si="156"/>
        <v>2987.5776397515524</v>
      </c>
      <c r="F189" s="103">
        <f t="shared" si="157"/>
        <v>1197.2049689440994</v>
      </c>
      <c r="G189" s="103">
        <f t="shared" si="158"/>
        <v>4477.639751552795</v>
      </c>
      <c r="H189" s="103">
        <f t="shared" si="159"/>
        <v>4990.372670807453</v>
      </c>
      <c r="I189" s="103">
        <f t="shared" si="160"/>
        <v>3494.7204968944097</v>
      </c>
      <c r="J189" s="104"/>
      <c r="K189" s="103">
        <f t="shared" si="161"/>
        <v>1678.8819875776396</v>
      </c>
      <c r="L189" s="103">
        <f t="shared" si="162"/>
        <v>2637.888198757764</v>
      </c>
      <c r="M189" s="103">
        <f t="shared" si="163"/>
        <v>1174.5341614906831</v>
      </c>
      <c r="N189" s="103">
        <f t="shared" si="164"/>
        <v>2713.664596273292</v>
      </c>
      <c r="O189" s="103">
        <f t="shared" si="165"/>
        <v>815.2173913043478</v>
      </c>
      <c r="P189" s="103">
        <f t="shared" si="166"/>
        <v>1197.8260869565217</v>
      </c>
      <c r="Q189" s="103">
        <f t="shared" si="167"/>
        <v>1477.0186335403725</v>
      </c>
      <c r="R189" s="103">
        <f t="shared" si="168"/>
        <v>3969.565217391304</v>
      </c>
      <c r="S189" s="107">
        <f t="shared" si="186"/>
        <v>15409.937888198758</v>
      </c>
      <c r="U189" s="96"/>
      <c r="V189" s="97" t="s">
        <v>106</v>
      </c>
      <c r="W189" s="98">
        <v>3.22</v>
      </c>
      <c r="X189" s="99">
        <v>171465</v>
      </c>
      <c r="Y189" s="99">
        <v>16190</v>
      </c>
      <c r="Z189" s="99">
        <v>3857</v>
      </c>
      <c r="AA189" s="99">
        <v>8738</v>
      </c>
      <c r="AB189" s="99">
        <v>3782</v>
      </c>
      <c r="AC189" s="99">
        <v>4756</v>
      </c>
      <c r="AD189" s="99">
        <v>12782</v>
      </c>
      <c r="AE189" s="99">
        <v>3855</v>
      </c>
      <c r="AF189" s="99">
        <v>14418</v>
      </c>
      <c r="AG189" s="99">
        <v>8494</v>
      </c>
      <c r="AH189" s="99">
        <v>16069</v>
      </c>
      <c r="AI189" s="99">
        <v>9620</v>
      </c>
      <c r="AJ189" s="99">
        <v>5406</v>
      </c>
      <c r="AK189" s="99">
        <v>11253</v>
      </c>
      <c r="AL189" s="99">
        <v>2625</v>
      </c>
      <c r="AM189" s="100"/>
      <c r="AN189" s="115"/>
      <c r="AO189" s="115"/>
      <c r="AP189" s="115"/>
      <c r="AQ189" s="115"/>
    </row>
    <row r="190" spans="1:43" s="95" customFormat="1" ht="12" customHeight="1" hidden="1">
      <c r="A190" s="166"/>
      <c r="B190" s="106" t="s">
        <v>65</v>
      </c>
      <c r="C190" s="108">
        <f t="shared" si="185"/>
        <v>54881.645569620254</v>
      </c>
      <c r="D190" s="109">
        <f t="shared" si="155"/>
        <v>5200.316455696202</v>
      </c>
      <c r="E190" s="103">
        <f t="shared" si="156"/>
        <v>3063.6075949367087</v>
      </c>
      <c r="F190" s="109">
        <f t="shared" si="157"/>
        <v>1186.392405063291</v>
      </c>
      <c r="G190" s="103">
        <f t="shared" si="158"/>
        <v>4380.06329113924</v>
      </c>
      <c r="H190" s="109">
        <f t="shared" si="159"/>
        <v>5102.215189873417</v>
      </c>
      <c r="I190" s="103">
        <f t="shared" si="160"/>
        <v>3364.8734177215188</v>
      </c>
      <c r="J190" s="104"/>
      <c r="K190" s="103">
        <f t="shared" si="161"/>
        <v>1652.8481012658226</v>
      </c>
      <c r="L190" s="103">
        <f t="shared" si="162"/>
        <v>2717.405063291139</v>
      </c>
      <c r="M190" s="103">
        <f t="shared" si="163"/>
        <v>1259.493670886076</v>
      </c>
      <c r="N190" s="103">
        <f t="shared" si="164"/>
        <v>3106.012658227848</v>
      </c>
      <c r="O190" s="103">
        <f t="shared" si="165"/>
        <v>811.0759493670886</v>
      </c>
      <c r="P190" s="103">
        <f t="shared" si="166"/>
        <v>1225</v>
      </c>
      <c r="Q190" s="103">
        <f t="shared" si="167"/>
        <v>1587.9746835443036</v>
      </c>
      <c r="R190" s="103">
        <f t="shared" si="168"/>
        <v>3979.1139240506327</v>
      </c>
      <c r="S190" s="107">
        <f t="shared" si="186"/>
        <v>16245.253164556962</v>
      </c>
      <c r="U190" s="96"/>
      <c r="V190" s="97" t="s">
        <v>107</v>
      </c>
      <c r="W190" s="98">
        <v>3.16</v>
      </c>
      <c r="X190" s="99">
        <v>173426</v>
      </c>
      <c r="Y190" s="99">
        <v>16433</v>
      </c>
      <c r="Z190" s="99">
        <v>3871</v>
      </c>
      <c r="AA190" s="99">
        <v>9815</v>
      </c>
      <c r="AB190" s="99">
        <v>3980</v>
      </c>
      <c r="AC190" s="99">
        <v>5018</v>
      </c>
      <c r="AD190" s="99">
        <v>12574</v>
      </c>
      <c r="AE190" s="99">
        <v>3749</v>
      </c>
      <c r="AF190" s="99">
        <v>13841</v>
      </c>
      <c r="AG190" s="99">
        <v>8587</v>
      </c>
      <c r="AH190" s="99">
        <v>16123</v>
      </c>
      <c r="AI190" s="99">
        <v>9681</v>
      </c>
      <c r="AJ190" s="99">
        <v>5223</v>
      </c>
      <c r="AK190" s="99">
        <v>10633</v>
      </c>
      <c r="AL190" s="99">
        <v>2563</v>
      </c>
      <c r="AM190" s="100"/>
      <c r="AN190" s="115"/>
      <c r="AO190" s="115"/>
      <c r="AP190" s="115"/>
      <c r="AQ190" s="115"/>
    </row>
    <row r="191" spans="1:43" s="95" customFormat="1" ht="12" customHeight="1">
      <c r="A191" s="166"/>
      <c r="B191" s="92" t="s">
        <v>94</v>
      </c>
      <c r="C191" s="108">
        <f aca="true" t="shared" si="187" ref="C191:C197">X191/W191</f>
        <v>52786.25</v>
      </c>
      <c r="D191" s="109">
        <f aca="true" t="shared" si="188" ref="D191:D197">Y191/W191</f>
        <v>4920.625</v>
      </c>
      <c r="E191" s="103">
        <f aca="true" t="shared" si="189" ref="E191:E197">AI191/W191</f>
        <v>2889.6875</v>
      </c>
      <c r="F191" s="109">
        <f aca="true" t="shared" si="190" ref="F191:F197">AE191/W191</f>
        <v>1140.9375</v>
      </c>
      <c r="G191" s="103">
        <f aca="true" t="shared" si="191" ref="G191:G197">AF191/W191</f>
        <v>4468.4375</v>
      </c>
      <c r="H191" s="109">
        <f aca="true" t="shared" si="192" ref="H191:H197">AH191/W191</f>
        <v>5113.4375</v>
      </c>
      <c r="I191" s="103">
        <f aca="true" t="shared" si="193" ref="I191:I197">AK191/W191</f>
        <v>3280.9375</v>
      </c>
      <c r="J191" s="104"/>
      <c r="K191" s="103">
        <f aca="true" t="shared" si="194" ref="K191:K197">AJ191/W191</f>
        <v>1517.8125</v>
      </c>
      <c r="L191" s="103">
        <f aca="true" t="shared" si="195" ref="L191:L197">AG191/W191</f>
        <v>2675.625</v>
      </c>
      <c r="M191" s="103">
        <f aca="true" t="shared" si="196" ref="M191:M197">AB191/W191</f>
        <v>1228.4375</v>
      </c>
      <c r="N191" s="103">
        <f aca="true" t="shared" si="197" ref="N191:N197">AA191/W191</f>
        <v>2863.4375</v>
      </c>
      <c r="O191" s="103">
        <f aca="true" t="shared" si="198" ref="O191:O197">AL191/W191</f>
        <v>758.4375</v>
      </c>
      <c r="P191" s="103">
        <f aca="true" t="shared" si="199" ref="P191:P197">Z191/W191</f>
        <v>1092.5</v>
      </c>
      <c r="Q191" s="103">
        <f aca="true" t="shared" si="200" ref="Q191:Q197">AC191/W191</f>
        <v>1486.5625</v>
      </c>
      <c r="R191" s="103">
        <f aca="true" t="shared" si="201" ref="R191:R197">AD191/W191</f>
        <v>3794.0625</v>
      </c>
      <c r="S191" s="107">
        <f aca="true" t="shared" si="202" ref="S191:S197">(X191-SUM(Y191:AL191))/W191</f>
        <v>15555.3125</v>
      </c>
      <c r="T191" s="101"/>
      <c r="U191" s="96"/>
      <c r="V191" s="97" t="s">
        <v>108</v>
      </c>
      <c r="W191" s="98">
        <v>3.2</v>
      </c>
      <c r="X191" s="99">
        <v>168916</v>
      </c>
      <c r="Y191" s="99">
        <v>15746</v>
      </c>
      <c r="Z191" s="99">
        <v>3496</v>
      </c>
      <c r="AA191" s="99">
        <v>9163</v>
      </c>
      <c r="AB191" s="99">
        <v>3931</v>
      </c>
      <c r="AC191" s="99">
        <v>4757</v>
      </c>
      <c r="AD191" s="99">
        <v>12141</v>
      </c>
      <c r="AE191" s="99">
        <v>3651</v>
      </c>
      <c r="AF191" s="99">
        <v>14299</v>
      </c>
      <c r="AG191" s="99">
        <v>8562</v>
      </c>
      <c r="AH191" s="99">
        <v>16363</v>
      </c>
      <c r="AI191" s="99">
        <v>9247</v>
      </c>
      <c r="AJ191" s="99">
        <v>4857</v>
      </c>
      <c r="AK191" s="99">
        <v>10499</v>
      </c>
      <c r="AL191" s="99">
        <v>2427</v>
      </c>
      <c r="AM191" s="100"/>
      <c r="AN191" s="115"/>
      <c r="AO191" s="115"/>
      <c r="AP191" s="115"/>
      <c r="AQ191" s="115"/>
    </row>
    <row r="192" spans="1:43" s="95" customFormat="1" ht="12" customHeight="1">
      <c r="A192" s="166"/>
      <c r="B192" s="106" t="s">
        <v>118</v>
      </c>
      <c r="C192" s="108">
        <f t="shared" si="187"/>
        <v>50989.34169278997</v>
      </c>
      <c r="D192" s="109">
        <f t="shared" si="188"/>
        <v>4880.25078369906</v>
      </c>
      <c r="E192" s="103">
        <f t="shared" si="189"/>
        <v>2745.4545454545455</v>
      </c>
      <c r="F192" s="109">
        <f t="shared" si="190"/>
        <v>1118.1818181818182</v>
      </c>
      <c r="G192" s="103">
        <f t="shared" si="191"/>
        <v>3712.2257053291537</v>
      </c>
      <c r="H192" s="109">
        <f t="shared" si="192"/>
        <v>5106.269592476489</v>
      </c>
      <c r="I192" s="103">
        <f t="shared" si="193"/>
        <v>3064.8902821316615</v>
      </c>
      <c r="J192" s="104"/>
      <c r="K192" s="103">
        <f t="shared" si="194"/>
        <v>1390.5956112852664</v>
      </c>
      <c r="L192" s="103">
        <f t="shared" si="195"/>
        <v>2714.420062695925</v>
      </c>
      <c r="M192" s="103">
        <f t="shared" si="196"/>
        <v>1169.5924764890283</v>
      </c>
      <c r="N192" s="103">
        <f t="shared" si="197"/>
        <v>2573.3542319749217</v>
      </c>
      <c r="O192" s="103">
        <f t="shared" si="198"/>
        <v>761.128526645768</v>
      </c>
      <c r="P192" s="103">
        <f t="shared" si="199"/>
        <v>922.2570532915361</v>
      </c>
      <c r="Q192" s="103">
        <f t="shared" si="200"/>
        <v>1516.3009404388715</v>
      </c>
      <c r="R192" s="103">
        <f t="shared" si="201"/>
        <v>3778.996865203762</v>
      </c>
      <c r="S192" s="107">
        <f t="shared" si="202"/>
        <v>15535.423197492164</v>
      </c>
      <c r="T192" s="101"/>
      <c r="U192" s="96"/>
      <c r="V192" s="97" t="s">
        <v>114</v>
      </c>
      <c r="W192" s="98">
        <v>3.19</v>
      </c>
      <c r="X192" s="99">
        <v>162656</v>
      </c>
      <c r="Y192" s="99">
        <v>15568</v>
      </c>
      <c r="Z192" s="99">
        <v>2942</v>
      </c>
      <c r="AA192" s="99">
        <v>8209</v>
      </c>
      <c r="AB192" s="99">
        <v>3731</v>
      </c>
      <c r="AC192" s="99">
        <v>4837</v>
      </c>
      <c r="AD192" s="99">
        <v>12055</v>
      </c>
      <c r="AE192" s="99">
        <v>3567</v>
      </c>
      <c r="AF192" s="99">
        <v>11842</v>
      </c>
      <c r="AG192" s="99">
        <v>8659</v>
      </c>
      <c r="AH192" s="99">
        <v>16289</v>
      </c>
      <c r="AI192" s="99">
        <v>8758</v>
      </c>
      <c r="AJ192" s="99">
        <v>4436</v>
      </c>
      <c r="AK192" s="99">
        <v>9777</v>
      </c>
      <c r="AL192" s="99">
        <v>2428</v>
      </c>
      <c r="AM192" s="100"/>
      <c r="AN192" s="115"/>
      <c r="AO192" s="115"/>
      <c r="AP192" s="115"/>
      <c r="AQ192" s="115"/>
    </row>
    <row r="193" spans="1:43" s="101" customFormat="1" ht="12" customHeight="1">
      <c r="A193" s="110"/>
      <c r="B193" s="92" t="s">
        <v>119</v>
      </c>
      <c r="C193" s="103">
        <f t="shared" si="187"/>
        <v>51029.93630573248</v>
      </c>
      <c r="D193" s="103">
        <f t="shared" si="188"/>
        <v>5003.821656050955</v>
      </c>
      <c r="E193" s="103">
        <f t="shared" si="189"/>
        <v>2745.8598726114647</v>
      </c>
      <c r="F193" s="103">
        <f t="shared" si="190"/>
        <v>1206.3694267515923</v>
      </c>
      <c r="G193" s="103">
        <f t="shared" si="191"/>
        <v>3944.904458598726</v>
      </c>
      <c r="H193" s="103">
        <f t="shared" si="192"/>
        <v>4652.547770700637</v>
      </c>
      <c r="I193" s="103">
        <f t="shared" si="193"/>
        <v>2941.0828025477704</v>
      </c>
      <c r="J193" s="102"/>
      <c r="K193" s="103">
        <f t="shared" si="194"/>
        <v>1464.0127388535032</v>
      </c>
      <c r="L193" s="103">
        <f t="shared" si="195"/>
        <v>2652.8662420382166</v>
      </c>
      <c r="M193" s="103">
        <f t="shared" si="196"/>
        <v>1245.5414012738854</v>
      </c>
      <c r="N193" s="103">
        <f t="shared" si="197"/>
        <v>2933.12101910828</v>
      </c>
      <c r="O193" s="103">
        <f t="shared" si="198"/>
        <v>766.5605095541401</v>
      </c>
      <c r="P193" s="103">
        <f t="shared" si="199"/>
        <v>1003.8216560509554</v>
      </c>
      <c r="Q193" s="103">
        <f t="shared" si="200"/>
        <v>1614.0127388535032</v>
      </c>
      <c r="R193" s="103">
        <f t="shared" si="201"/>
        <v>3702.5477707006366</v>
      </c>
      <c r="S193" s="103">
        <f t="shared" si="202"/>
        <v>15152.866242038215</v>
      </c>
      <c r="T193" s="95"/>
      <c r="U193" s="96"/>
      <c r="V193" s="97" t="s">
        <v>120</v>
      </c>
      <c r="W193" s="98">
        <v>3.14</v>
      </c>
      <c r="X193" s="99">
        <v>160234</v>
      </c>
      <c r="Y193" s="99">
        <v>15712</v>
      </c>
      <c r="Z193" s="99">
        <v>3152</v>
      </c>
      <c r="AA193" s="99">
        <v>9210</v>
      </c>
      <c r="AB193" s="99">
        <v>3911</v>
      </c>
      <c r="AC193" s="99">
        <v>5068</v>
      </c>
      <c r="AD193" s="99">
        <v>11626</v>
      </c>
      <c r="AE193" s="99">
        <v>3788</v>
      </c>
      <c r="AF193" s="99">
        <v>12387</v>
      </c>
      <c r="AG193" s="99">
        <v>8330</v>
      </c>
      <c r="AH193" s="99">
        <v>14609</v>
      </c>
      <c r="AI193" s="99">
        <v>8622</v>
      </c>
      <c r="AJ193" s="99">
        <v>4597</v>
      </c>
      <c r="AK193" s="99">
        <v>9235</v>
      </c>
      <c r="AL193" s="99">
        <v>2407</v>
      </c>
      <c r="AM193" s="100"/>
      <c r="AN193" s="100"/>
      <c r="AO193" s="100"/>
      <c r="AP193" s="100"/>
      <c r="AQ193" s="100"/>
    </row>
    <row r="194" spans="1:43" s="101" customFormat="1" ht="12" customHeight="1">
      <c r="A194" s="110"/>
      <c r="B194" s="92" t="s">
        <v>125</v>
      </c>
      <c r="C194" s="103">
        <f t="shared" si="187"/>
        <v>52172.75641025641</v>
      </c>
      <c r="D194" s="103">
        <f t="shared" si="188"/>
        <v>4832.371794871795</v>
      </c>
      <c r="E194" s="103">
        <f t="shared" si="189"/>
        <v>2607.371794871795</v>
      </c>
      <c r="F194" s="103">
        <f t="shared" si="190"/>
        <v>1169.2307692307693</v>
      </c>
      <c r="G194" s="103">
        <f t="shared" si="191"/>
        <v>3834.2948717948716</v>
      </c>
      <c r="H194" s="103">
        <f t="shared" si="192"/>
        <v>5129.48717948718</v>
      </c>
      <c r="I194" s="103">
        <f t="shared" si="193"/>
        <v>3434.2948717948716</v>
      </c>
      <c r="J194" s="102"/>
      <c r="K194" s="103">
        <f t="shared" si="194"/>
        <v>1263.7820512820513</v>
      </c>
      <c r="L194" s="103">
        <f t="shared" si="195"/>
        <v>2628.525641025641</v>
      </c>
      <c r="M194" s="103">
        <f t="shared" si="196"/>
        <v>1166.6666666666665</v>
      </c>
      <c r="N194" s="103">
        <f t="shared" si="197"/>
        <v>2737.8205128205127</v>
      </c>
      <c r="O194" s="103">
        <f t="shared" si="198"/>
        <v>750</v>
      </c>
      <c r="P194" s="103">
        <f t="shared" si="199"/>
        <v>1065.3846153846152</v>
      </c>
      <c r="Q194" s="103">
        <f t="shared" si="200"/>
        <v>1646.1538461538462</v>
      </c>
      <c r="R194" s="103">
        <f t="shared" si="201"/>
        <v>3784.6153846153843</v>
      </c>
      <c r="S194" s="103">
        <f t="shared" si="202"/>
        <v>16122.75641025641</v>
      </c>
      <c r="T194" s="95"/>
      <c r="U194" s="96"/>
      <c r="V194" s="97" t="s">
        <v>126</v>
      </c>
      <c r="W194" s="98">
        <v>3.12</v>
      </c>
      <c r="X194" s="99">
        <v>162779</v>
      </c>
      <c r="Y194" s="99">
        <v>15077</v>
      </c>
      <c r="Z194" s="99">
        <v>3324</v>
      </c>
      <c r="AA194" s="99">
        <v>8542</v>
      </c>
      <c r="AB194" s="99">
        <v>3640</v>
      </c>
      <c r="AC194" s="99">
        <v>5136</v>
      </c>
      <c r="AD194" s="99">
        <v>11808</v>
      </c>
      <c r="AE194" s="99">
        <v>3648</v>
      </c>
      <c r="AF194" s="99">
        <v>11963</v>
      </c>
      <c r="AG194" s="99">
        <v>8201</v>
      </c>
      <c r="AH194" s="99">
        <v>16004</v>
      </c>
      <c r="AI194" s="99">
        <v>8135</v>
      </c>
      <c r="AJ194" s="99">
        <v>3943</v>
      </c>
      <c r="AK194" s="99">
        <v>10715</v>
      </c>
      <c r="AL194" s="99">
        <v>2340</v>
      </c>
      <c r="AM194" s="100"/>
      <c r="AN194" s="100"/>
      <c r="AO194" s="100"/>
      <c r="AP194" s="100"/>
      <c r="AQ194" s="100"/>
    </row>
    <row r="195" spans="1:43" s="101" customFormat="1" ht="12" customHeight="1">
      <c r="A195" s="110"/>
      <c r="B195" s="92" t="s">
        <v>132</v>
      </c>
      <c r="C195" s="103">
        <f t="shared" si="187"/>
        <v>51983.22580645161</v>
      </c>
      <c r="D195" s="103">
        <f t="shared" si="188"/>
        <v>5260.322580645161</v>
      </c>
      <c r="E195" s="103">
        <f t="shared" si="189"/>
        <v>2762.258064516129</v>
      </c>
      <c r="F195" s="103">
        <f t="shared" si="190"/>
        <v>956.7741935483871</v>
      </c>
      <c r="G195" s="103">
        <f t="shared" si="191"/>
        <v>3947.0967741935483</v>
      </c>
      <c r="H195" s="103">
        <f t="shared" si="192"/>
        <v>4882.903225806452</v>
      </c>
      <c r="I195" s="103">
        <f t="shared" si="193"/>
        <v>3177.4193548387098</v>
      </c>
      <c r="J195" s="102"/>
      <c r="K195" s="103">
        <f t="shared" si="194"/>
        <v>1562.258064516129</v>
      </c>
      <c r="L195" s="103">
        <f t="shared" si="195"/>
        <v>2644.8387096774195</v>
      </c>
      <c r="M195" s="103">
        <f t="shared" si="196"/>
        <v>1092.9032258064515</v>
      </c>
      <c r="N195" s="103">
        <f t="shared" si="197"/>
        <v>2644.1935483870966</v>
      </c>
      <c r="O195" s="103">
        <f t="shared" si="198"/>
        <v>772.258064516129</v>
      </c>
      <c r="P195" s="103">
        <f t="shared" si="199"/>
        <v>945.8064516129032</v>
      </c>
      <c r="Q195" s="103">
        <f t="shared" si="200"/>
        <v>1438.7096774193549</v>
      </c>
      <c r="R195" s="103">
        <f t="shared" si="201"/>
        <v>3867.7419354838707</v>
      </c>
      <c r="S195" s="103">
        <f t="shared" si="202"/>
        <v>16027.741935483871</v>
      </c>
      <c r="T195" s="95"/>
      <c r="U195" s="96"/>
      <c r="V195" s="97" t="s">
        <v>131</v>
      </c>
      <c r="W195" s="98">
        <v>3.1</v>
      </c>
      <c r="X195" s="99">
        <v>161148</v>
      </c>
      <c r="Y195" s="99">
        <v>16307</v>
      </c>
      <c r="Z195" s="99">
        <v>2932</v>
      </c>
      <c r="AA195" s="99">
        <v>8197</v>
      </c>
      <c r="AB195" s="99">
        <v>3388</v>
      </c>
      <c r="AC195" s="99">
        <v>4460</v>
      </c>
      <c r="AD195" s="99">
        <v>11990</v>
      </c>
      <c r="AE195" s="99">
        <v>2966</v>
      </c>
      <c r="AF195" s="99">
        <v>12236</v>
      </c>
      <c r="AG195" s="99">
        <v>8199</v>
      </c>
      <c r="AH195" s="99">
        <v>15137</v>
      </c>
      <c r="AI195" s="99">
        <v>8563</v>
      </c>
      <c r="AJ195" s="99">
        <v>4843</v>
      </c>
      <c r="AK195" s="99">
        <v>9850</v>
      </c>
      <c r="AL195" s="99">
        <v>2394</v>
      </c>
      <c r="AM195" s="100"/>
      <c r="AN195" s="100"/>
      <c r="AO195" s="100"/>
      <c r="AP195" s="100"/>
      <c r="AQ195" s="100"/>
    </row>
    <row r="196" spans="1:43" s="101" customFormat="1" ht="12" customHeight="1">
      <c r="A196" s="130"/>
      <c r="B196" s="145" t="s">
        <v>135</v>
      </c>
      <c r="C196" s="139">
        <f t="shared" si="187"/>
        <v>53247.096774193546</v>
      </c>
      <c r="D196" s="139">
        <f t="shared" si="188"/>
        <v>5581.935483870968</v>
      </c>
      <c r="E196" s="139">
        <f t="shared" si="189"/>
        <v>2697.7419354838707</v>
      </c>
      <c r="F196" s="139">
        <f t="shared" si="190"/>
        <v>936.1290322580645</v>
      </c>
      <c r="G196" s="139">
        <f t="shared" si="191"/>
        <v>4010.6451612903224</v>
      </c>
      <c r="H196" s="139">
        <f t="shared" si="192"/>
        <v>5333.225806451613</v>
      </c>
      <c r="I196" s="139">
        <f t="shared" si="193"/>
        <v>3197.0967741935483</v>
      </c>
      <c r="J196" s="102"/>
      <c r="K196" s="139">
        <f t="shared" si="194"/>
        <v>1433.225806451613</v>
      </c>
      <c r="L196" s="139">
        <f t="shared" si="195"/>
        <v>2690.322580645161</v>
      </c>
      <c r="M196" s="139">
        <f t="shared" si="196"/>
        <v>1133.225806451613</v>
      </c>
      <c r="N196" s="139">
        <f t="shared" si="197"/>
        <v>2870.322580645161</v>
      </c>
      <c r="O196" s="139">
        <f t="shared" si="198"/>
        <v>741.6129032258065</v>
      </c>
      <c r="P196" s="139">
        <f t="shared" si="199"/>
        <v>934.8387096774193</v>
      </c>
      <c r="Q196" s="139">
        <f t="shared" si="200"/>
        <v>1516.4516129032259</v>
      </c>
      <c r="R196" s="139">
        <f t="shared" si="201"/>
        <v>3946.451612903226</v>
      </c>
      <c r="S196" s="139">
        <f t="shared" si="202"/>
        <v>16223.870967741936</v>
      </c>
      <c r="T196" s="146"/>
      <c r="U196" s="96"/>
      <c r="V196" s="144" t="s">
        <v>134</v>
      </c>
      <c r="W196" s="98">
        <v>3.1</v>
      </c>
      <c r="X196" s="99">
        <v>165066</v>
      </c>
      <c r="Y196" s="99">
        <v>17304</v>
      </c>
      <c r="Z196" s="99">
        <v>2898</v>
      </c>
      <c r="AA196" s="99">
        <v>8898</v>
      </c>
      <c r="AB196" s="99">
        <v>3513</v>
      </c>
      <c r="AC196" s="99">
        <v>4701</v>
      </c>
      <c r="AD196" s="99">
        <v>12234</v>
      </c>
      <c r="AE196" s="99">
        <v>2902</v>
      </c>
      <c r="AF196" s="99">
        <v>12433</v>
      </c>
      <c r="AG196" s="99">
        <v>8340</v>
      </c>
      <c r="AH196" s="99">
        <v>16533</v>
      </c>
      <c r="AI196" s="99">
        <v>8363</v>
      </c>
      <c r="AJ196" s="99">
        <v>4443</v>
      </c>
      <c r="AK196" s="99">
        <v>9911</v>
      </c>
      <c r="AL196" s="99">
        <v>2299</v>
      </c>
      <c r="AM196" s="100"/>
      <c r="AN196" s="100"/>
      <c r="AO196" s="100"/>
      <c r="AP196" s="100"/>
      <c r="AQ196" s="100"/>
    </row>
    <row r="197" spans="1:43" s="101" customFormat="1" ht="12" customHeight="1">
      <c r="A197" s="110"/>
      <c r="B197" s="143" t="s">
        <v>136</v>
      </c>
      <c r="C197" s="103">
        <f t="shared" si="187"/>
        <v>52588.02588996764</v>
      </c>
      <c r="D197" s="103">
        <f t="shared" si="188"/>
        <v>5631.0679611650485</v>
      </c>
      <c r="E197" s="103">
        <f t="shared" si="189"/>
        <v>2864.7249190938514</v>
      </c>
      <c r="F197" s="103">
        <f t="shared" si="190"/>
        <v>1061.4886731391587</v>
      </c>
      <c r="G197" s="103">
        <f t="shared" si="191"/>
        <v>3581.229773462783</v>
      </c>
      <c r="H197" s="103">
        <f t="shared" si="192"/>
        <v>5059.870550161812</v>
      </c>
      <c r="I197" s="103">
        <f t="shared" si="193"/>
        <v>3077.6699029126216</v>
      </c>
      <c r="J197" s="102"/>
      <c r="K197" s="103">
        <f t="shared" si="194"/>
        <v>1413.5922330097087</v>
      </c>
      <c r="L197" s="103">
        <f t="shared" si="195"/>
        <v>2724.5954692556634</v>
      </c>
      <c r="M197" s="103">
        <f t="shared" si="196"/>
        <v>1170.873786407767</v>
      </c>
      <c r="N197" s="103">
        <f t="shared" si="197"/>
        <v>3100.3236245954695</v>
      </c>
      <c r="O197" s="103">
        <f t="shared" si="198"/>
        <v>749.5145631067961</v>
      </c>
      <c r="P197" s="103">
        <f t="shared" si="199"/>
        <v>952.1035598705502</v>
      </c>
      <c r="Q197" s="103">
        <f t="shared" si="200"/>
        <v>1538.1877022653723</v>
      </c>
      <c r="R197" s="103">
        <f t="shared" si="201"/>
        <v>3743.6893203883496</v>
      </c>
      <c r="S197" s="103">
        <f t="shared" si="202"/>
        <v>15919.093851132688</v>
      </c>
      <c r="T197" s="95"/>
      <c r="U197" s="96"/>
      <c r="V197" s="144" t="s">
        <v>137</v>
      </c>
      <c r="W197" s="98">
        <v>3.09</v>
      </c>
      <c r="X197" s="99">
        <v>162497</v>
      </c>
      <c r="Y197" s="99">
        <v>17400</v>
      </c>
      <c r="Z197" s="99">
        <v>2942</v>
      </c>
      <c r="AA197" s="99">
        <v>9580</v>
      </c>
      <c r="AB197" s="99">
        <v>3618</v>
      </c>
      <c r="AC197" s="99">
        <v>4753</v>
      </c>
      <c r="AD197" s="99">
        <v>11568</v>
      </c>
      <c r="AE197" s="99">
        <v>3280</v>
      </c>
      <c r="AF197" s="99">
        <v>11066</v>
      </c>
      <c r="AG197" s="99">
        <v>8419</v>
      </c>
      <c r="AH197" s="99">
        <v>15635</v>
      </c>
      <c r="AI197" s="99">
        <v>8852</v>
      </c>
      <c r="AJ197" s="99">
        <v>4368</v>
      </c>
      <c r="AK197" s="99">
        <v>9510</v>
      </c>
      <c r="AL197" s="99">
        <v>2316</v>
      </c>
      <c r="AM197" s="100"/>
      <c r="AN197" s="100"/>
      <c r="AO197" s="100"/>
      <c r="AP197" s="100"/>
      <c r="AQ197" s="100"/>
    </row>
    <row r="198" spans="1:43" s="101" customFormat="1" ht="12" customHeight="1">
      <c r="A198" s="91"/>
      <c r="B198" s="141" t="s">
        <v>141</v>
      </c>
      <c r="C198" s="93">
        <f>X198/W198</f>
        <v>50798.37662337662</v>
      </c>
      <c r="D198" s="93">
        <f>Y198/W198</f>
        <v>5792.857142857143</v>
      </c>
      <c r="E198" s="93">
        <f>AI198/W198</f>
        <v>2604.220779220779</v>
      </c>
      <c r="F198" s="93">
        <f>AE198/W198</f>
        <v>892.5324675324675</v>
      </c>
      <c r="G198" s="93">
        <f>AF198/W198</f>
        <v>3548.051948051948</v>
      </c>
      <c r="H198" s="93">
        <f>AH198/W198</f>
        <v>5126.623376623376</v>
      </c>
      <c r="I198" s="93">
        <f>AK198/W198</f>
        <v>2826.9480519480517</v>
      </c>
      <c r="J198" s="138"/>
      <c r="K198" s="93">
        <f>AJ198/W198</f>
        <v>1266.8831168831168</v>
      </c>
      <c r="L198" s="93">
        <f>AG198/W198</f>
        <v>2621.753246753247</v>
      </c>
      <c r="M198" s="93">
        <f>AB198/W198</f>
        <v>1098.7012987012986</v>
      </c>
      <c r="N198" s="93">
        <f>AA198/W198</f>
        <v>3002.5974025974024</v>
      </c>
      <c r="O198" s="93">
        <f>AL198/W198</f>
        <v>726.9480519480519</v>
      </c>
      <c r="P198" s="93">
        <f>Z198/W198</f>
        <v>876.9480519480519</v>
      </c>
      <c r="Q198" s="93">
        <f>AC198/W198</f>
        <v>1460.064935064935</v>
      </c>
      <c r="R198" s="93">
        <f>AD198/W198</f>
        <v>3573.7012987012986</v>
      </c>
      <c r="S198" s="93">
        <f>(X198-SUM(Y198:AL198))/W198</f>
        <v>15379.545454545454</v>
      </c>
      <c r="T198" s="95"/>
      <c r="U198" s="116"/>
      <c r="V198" s="142" t="s">
        <v>142</v>
      </c>
      <c r="W198" s="117">
        <v>3.08</v>
      </c>
      <c r="X198" s="118">
        <v>156459</v>
      </c>
      <c r="Y198" s="118">
        <v>17842</v>
      </c>
      <c r="Z198" s="118">
        <v>2701</v>
      </c>
      <c r="AA198" s="118">
        <v>9248</v>
      </c>
      <c r="AB198" s="118">
        <v>3384</v>
      </c>
      <c r="AC198" s="118">
        <v>4497</v>
      </c>
      <c r="AD198" s="118">
        <v>11007</v>
      </c>
      <c r="AE198" s="118">
        <v>2749</v>
      </c>
      <c r="AF198" s="118">
        <v>10928</v>
      </c>
      <c r="AG198" s="118">
        <v>8075</v>
      </c>
      <c r="AH198" s="118">
        <v>15790</v>
      </c>
      <c r="AI198" s="118">
        <v>8021</v>
      </c>
      <c r="AJ198" s="118">
        <v>3902</v>
      </c>
      <c r="AK198" s="118">
        <v>8707</v>
      </c>
      <c r="AL198" s="118">
        <v>2239</v>
      </c>
      <c r="AM198" s="119"/>
      <c r="AN198" s="100"/>
      <c r="AO198" s="100"/>
      <c r="AP198" s="100"/>
      <c r="AQ198" s="100"/>
    </row>
    <row r="199" spans="1:39" s="95" customFormat="1" ht="12" customHeight="1">
      <c r="A199" s="166" t="s">
        <v>37</v>
      </c>
      <c r="B199" s="106" t="s">
        <v>64</v>
      </c>
      <c r="C199" s="103">
        <f>SUM(D199:R199)</f>
        <v>35764.30107526881</v>
      </c>
      <c r="D199" s="103">
        <f t="shared" si="155"/>
        <v>6475.698924731182</v>
      </c>
      <c r="E199" s="103">
        <f t="shared" si="156"/>
        <v>3699.354838709677</v>
      </c>
      <c r="F199" s="103">
        <f t="shared" si="157"/>
        <v>495.6989247311828</v>
      </c>
      <c r="G199" s="103">
        <f t="shared" si="158"/>
        <v>4871.612903225806</v>
      </c>
      <c r="H199" s="103">
        <f t="shared" si="159"/>
        <v>3147.52688172043</v>
      </c>
      <c r="I199" s="103">
        <f t="shared" si="160"/>
        <v>1304.7311827956987</v>
      </c>
      <c r="J199" s="104"/>
      <c r="K199" s="103">
        <f t="shared" si="161"/>
        <v>621.0752688172042</v>
      </c>
      <c r="L199" s="103">
        <f t="shared" si="162"/>
        <v>3979.784946236559</v>
      </c>
      <c r="M199" s="103">
        <f t="shared" si="163"/>
        <v>997.2043010752687</v>
      </c>
      <c r="N199" s="103">
        <f t="shared" si="164"/>
        <v>2271.6129032258063</v>
      </c>
      <c r="O199" s="103">
        <f t="shared" si="165"/>
        <v>1353.1182795698924</v>
      </c>
      <c r="P199" s="103">
        <f t="shared" si="166"/>
        <v>1371.1827956989246</v>
      </c>
      <c r="Q199" s="103">
        <f t="shared" si="167"/>
        <v>1113.1182795698924</v>
      </c>
      <c r="R199" s="103">
        <f t="shared" si="168"/>
        <v>4062.58064516129</v>
      </c>
      <c r="S199" s="105" t="s">
        <v>20</v>
      </c>
      <c r="U199" s="120"/>
      <c r="V199" s="113" t="s">
        <v>22</v>
      </c>
      <c r="W199" s="121">
        <v>4.65</v>
      </c>
      <c r="X199" s="122"/>
      <c r="Y199" s="122">
        <v>30112</v>
      </c>
      <c r="Z199" s="122">
        <v>6376</v>
      </c>
      <c r="AA199" s="122">
        <v>10563</v>
      </c>
      <c r="AB199" s="122">
        <v>4637</v>
      </c>
      <c r="AC199" s="122">
        <v>5176</v>
      </c>
      <c r="AD199" s="122">
        <v>18891</v>
      </c>
      <c r="AE199" s="122">
        <v>2305</v>
      </c>
      <c r="AF199" s="122">
        <v>22653</v>
      </c>
      <c r="AG199" s="122">
        <v>18506</v>
      </c>
      <c r="AH199" s="122">
        <v>14636</v>
      </c>
      <c r="AI199" s="122">
        <v>17202</v>
      </c>
      <c r="AJ199" s="122">
        <v>2888</v>
      </c>
      <c r="AK199" s="122">
        <v>6067</v>
      </c>
      <c r="AL199" s="122">
        <v>6292</v>
      </c>
      <c r="AM199" s="115"/>
    </row>
    <row r="200" spans="1:39" s="95" customFormat="1" ht="12" customHeight="1">
      <c r="A200" s="166"/>
      <c r="B200" s="106" t="s">
        <v>24</v>
      </c>
      <c r="C200" s="103">
        <f aca="true" t="shared" si="203" ref="C200:C211">X200/W200</f>
        <v>50839.34426229509</v>
      </c>
      <c r="D200" s="103">
        <f t="shared" si="155"/>
        <v>5750.351288056207</v>
      </c>
      <c r="E200" s="103">
        <f t="shared" si="156"/>
        <v>2597.1896955503516</v>
      </c>
      <c r="F200" s="103">
        <f t="shared" si="157"/>
        <v>422.48243559718975</v>
      </c>
      <c r="G200" s="103">
        <f t="shared" si="158"/>
        <v>5173.5362997658085</v>
      </c>
      <c r="H200" s="103">
        <f t="shared" si="159"/>
        <v>3789.4613583138175</v>
      </c>
      <c r="I200" s="103">
        <f t="shared" si="160"/>
        <v>1170.96018735363</v>
      </c>
      <c r="J200" s="104"/>
      <c r="K200" s="103">
        <f t="shared" si="161"/>
        <v>754.0983606557378</v>
      </c>
      <c r="L200" s="103">
        <f t="shared" si="162"/>
        <v>4137.002341920375</v>
      </c>
      <c r="M200" s="103">
        <f t="shared" si="163"/>
        <v>615.2224824355973</v>
      </c>
      <c r="N200" s="103">
        <f t="shared" si="164"/>
        <v>1407.4941451990633</v>
      </c>
      <c r="O200" s="103">
        <f t="shared" si="165"/>
        <v>948.0093676814989</v>
      </c>
      <c r="P200" s="103">
        <f t="shared" si="166"/>
        <v>1714.0515222482438</v>
      </c>
      <c r="Q200" s="103">
        <f t="shared" si="167"/>
        <v>1464.4028103044498</v>
      </c>
      <c r="R200" s="103">
        <f t="shared" si="168"/>
        <v>4180.32786885246</v>
      </c>
      <c r="S200" s="107">
        <f aca="true" t="shared" si="204" ref="S200:S211">(X200-SUM(Y200:AL200))/W200</f>
        <v>16714.754098360656</v>
      </c>
      <c r="U200" s="123" t="s">
        <v>37</v>
      </c>
      <c r="V200" s="113" t="s">
        <v>24</v>
      </c>
      <c r="W200" s="121">
        <v>4.27</v>
      </c>
      <c r="X200" s="122">
        <v>217084</v>
      </c>
      <c r="Y200" s="122">
        <v>24554</v>
      </c>
      <c r="Z200" s="122">
        <v>7319</v>
      </c>
      <c r="AA200" s="122">
        <v>6010</v>
      </c>
      <c r="AB200" s="122">
        <v>2627</v>
      </c>
      <c r="AC200" s="122">
        <v>6253</v>
      </c>
      <c r="AD200" s="122">
        <v>17850</v>
      </c>
      <c r="AE200" s="122">
        <v>1804</v>
      </c>
      <c r="AF200" s="122">
        <v>22091</v>
      </c>
      <c r="AG200" s="122">
        <v>17665</v>
      </c>
      <c r="AH200" s="122">
        <v>16181</v>
      </c>
      <c r="AI200" s="122">
        <v>11090</v>
      </c>
      <c r="AJ200" s="122">
        <v>3220</v>
      </c>
      <c r="AK200" s="122">
        <v>5000</v>
      </c>
      <c r="AL200" s="122">
        <v>4048</v>
      </c>
      <c r="AM200" s="115"/>
    </row>
    <row r="201" spans="1:43" s="95" customFormat="1" ht="12" customHeight="1" hidden="1">
      <c r="A201" s="166"/>
      <c r="B201" s="106" t="s">
        <v>25</v>
      </c>
      <c r="C201" s="103">
        <f t="shared" si="203"/>
        <v>46461.84210526316</v>
      </c>
      <c r="D201" s="103">
        <f t="shared" si="155"/>
        <v>4927.631578947368</v>
      </c>
      <c r="E201" s="103">
        <f t="shared" si="156"/>
        <v>2403.684210526316</v>
      </c>
      <c r="F201" s="103">
        <f t="shared" si="157"/>
        <v>491.0526315789474</v>
      </c>
      <c r="G201" s="103">
        <f t="shared" si="158"/>
        <v>4942.105263157895</v>
      </c>
      <c r="H201" s="103">
        <f t="shared" si="159"/>
        <v>4122.894736842106</v>
      </c>
      <c r="I201" s="103">
        <f t="shared" si="160"/>
        <v>1417.6315789473686</v>
      </c>
      <c r="J201" s="104"/>
      <c r="K201" s="103">
        <f t="shared" si="161"/>
        <v>675</v>
      </c>
      <c r="L201" s="103">
        <f t="shared" si="162"/>
        <v>3466.842105263158</v>
      </c>
      <c r="M201" s="103">
        <f t="shared" si="163"/>
        <v>654.4736842105264</v>
      </c>
      <c r="N201" s="103">
        <f t="shared" si="164"/>
        <v>1251.578947368421</v>
      </c>
      <c r="O201" s="103">
        <f t="shared" si="165"/>
        <v>915.7894736842105</v>
      </c>
      <c r="P201" s="103">
        <f t="shared" si="166"/>
        <v>1434.4736842105265</v>
      </c>
      <c r="Q201" s="103">
        <f t="shared" si="167"/>
        <v>1827.6315789473686</v>
      </c>
      <c r="R201" s="103">
        <f t="shared" si="168"/>
        <v>3667.3684210526317</v>
      </c>
      <c r="S201" s="107">
        <f t="shared" si="204"/>
        <v>14263.684210526317</v>
      </c>
      <c r="U201" s="120"/>
      <c r="V201" s="113" t="s">
        <v>26</v>
      </c>
      <c r="W201" s="121">
        <v>3.8</v>
      </c>
      <c r="X201" s="122">
        <v>176555</v>
      </c>
      <c r="Y201" s="122">
        <v>18725</v>
      </c>
      <c r="Z201" s="122">
        <v>5451</v>
      </c>
      <c r="AA201" s="122">
        <v>4756</v>
      </c>
      <c r="AB201" s="122">
        <v>2487</v>
      </c>
      <c r="AC201" s="122">
        <v>6945</v>
      </c>
      <c r="AD201" s="122">
        <v>13936</v>
      </c>
      <c r="AE201" s="122">
        <v>1866</v>
      </c>
      <c r="AF201" s="122">
        <v>18780</v>
      </c>
      <c r="AG201" s="122">
        <v>13174</v>
      </c>
      <c r="AH201" s="122">
        <v>15667</v>
      </c>
      <c r="AI201" s="122">
        <v>9134</v>
      </c>
      <c r="AJ201" s="122">
        <v>2565</v>
      </c>
      <c r="AK201" s="122">
        <v>5387</v>
      </c>
      <c r="AL201" s="122">
        <v>3480</v>
      </c>
      <c r="AM201" s="115"/>
      <c r="AN201" s="115"/>
      <c r="AO201" s="115"/>
      <c r="AP201" s="115"/>
      <c r="AQ201" s="115"/>
    </row>
    <row r="202" spans="1:43" s="95" customFormat="1" ht="12" customHeight="1" hidden="1">
      <c r="A202" s="166"/>
      <c r="B202" s="106" t="s">
        <v>27</v>
      </c>
      <c r="C202" s="103">
        <f t="shared" si="203"/>
        <v>44008.95140664961</v>
      </c>
      <c r="D202" s="103">
        <f t="shared" si="155"/>
        <v>3796.4194373401533</v>
      </c>
      <c r="E202" s="103">
        <f t="shared" si="156"/>
        <v>2348.849104859335</v>
      </c>
      <c r="F202" s="103">
        <f t="shared" si="157"/>
        <v>400.2557544757033</v>
      </c>
      <c r="G202" s="103">
        <f t="shared" si="158"/>
        <v>4462.659846547314</v>
      </c>
      <c r="H202" s="103">
        <f t="shared" si="159"/>
        <v>4023.2736572890026</v>
      </c>
      <c r="I202" s="103">
        <f t="shared" si="160"/>
        <v>1281.3299232736572</v>
      </c>
      <c r="J202" s="104"/>
      <c r="K202" s="103">
        <f t="shared" si="161"/>
        <v>684.3989769820971</v>
      </c>
      <c r="L202" s="103">
        <f t="shared" si="162"/>
        <v>3463.4271099744246</v>
      </c>
      <c r="M202" s="103">
        <f t="shared" si="163"/>
        <v>618.6700767263427</v>
      </c>
      <c r="N202" s="103">
        <f t="shared" si="164"/>
        <v>1148.081841432225</v>
      </c>
      <c r="O202" s="103">
        <f t="shared" si="165"/>
        <v>752.4296675191815</v>
      </c>
      <c r="P202" s="103">
        <f t="shared" si="166"/>
        <v>1591.8158567774935</v>
      </c>
      <c r="Q202" s="103">
        <f t="shared" si="167"/>
        <v>1376.2148337595906</v>
      </c>
      <c r="R202" s="103">
        <f t="shared" si="168"/>
        <v>3362.148337595908</v>
      </c>
      <c r="S202" s="107">
        <f t="shared" si="204"/>
        <v>14698.976982097187</v>
      </c>
      <c r="U202" s="120"/>
      <c r="V202" s="113" t="s">
        <v>27</v>
      </c>
      <c r="W202" s="121">
        <v>3.91</v>
      </c>
      <c r="X202" s="122">
        <v>172075</v>
      </c>
      <c r="Y202" s="122">
        <v>14844</v>
      </c>
      <c r="Z202" s="122">
        <v>6224</v>
      </c>
      <c r="AA202" s="122">
        <v>4489</v>
      </c>
      <c r="AB202" s="122">
        <v>2419</v>
      </c>
      <c r="AC202" s="122">
        <v>5381</v>
      </c>
      <c r="AD202" s="122">
        <v>13146</v>
      </c>
      <c r="AE202" s="122">
        <v>1565</v>
      </c>
      <c r="AF202" s="122">
        <v>17449</v>
      </c>
      <c r="AG202" s="122">
        <v>13542</v>
      </c>
      <c r="AH202" s="122">
        <v>15731</v>
      </c>
      <c r="AI202" s="122">
        <v>9184</v>
      </c>
      <c r="AJ202" s="122">
        <v>2676</v>
      </c>
      <c r="AK202" s="122">
        <v>5010</v>
      </c>
      <c r="AL202" s="122">
        <v>2942</v>
      </c>
      <c r="AM202" s="115"/>
      <c r="AN202" s="115"/>
      <c r="AO202" s="115"/>
      <c r="AP202" s="115"/>
      <c r="AQ202" s="115"/>
    </row>
    <row r="203" spans="1:43" s="95" customFormat="1" ht="12" customHeight="1" hidden="1">
      <c r="A203" s="166"/>
      <c r="B203" s="106" t="s">
        <v>28</v>
      </c>
      <c r="C203" s="103">
        <f t="shared" si="203"/>
        <v>44175</v>
      </c>
      <c r="D203" s="103">
        <f t="shared" si="155"/>
        <v>4184.736842105263</v>
      </c>
      <c r="E203" s="103">
        <f t="shared" si="156"/>
        <v>2370</v>
      </c>
      <c r="F203" s="103">
        <f t="shared" si="157"/>
        <v>558.421052631579</v>
      </c>
      <c r="G203" s="103">
        <f t="shared" si="158"/>
        <v>4903.1578947368425</v>
      </c>
      <c r="H203" s="103">
        <f t="shared" si="159"/>
        <v>3929.2105263157896</v>
      </c>
      <c r="I203" s="103">
        <f t="shared" si="160"/>
        <v>1397.6315789473686</v>
      </c>
      <c r="J203" s="104"/>
      <c r="K203" s="103">
        <f t="shared" si="161"/>
        <v>800.2631578947369</v>
      </c>
      <c r="L203" s="103">
        <f t="shared" si="162"/>
        <v>3618.947368421053</v>
      </c>
      <c r="M203" s="103">
        <f t="shared" si="163"/>
        <v>512.8947368421053</v>
      </c>
      <c r="N203" s="103">
        <f t="shared" si="164"/>
        <v>1065.7894736842106</v>
      </c>
      <c r="O203" s="103">
        <f t="shared" si="165"/>
        <v>838.9473684210527</v>
      </c>
      <c r="P203" s="103">
        <f t="shared" si="166"/>
        <v>1337.3684210526317</v>
      </c>
      <c r="Q203" s="103">
        <f t="shared" si="167"/>
        <v>1586.0526315789475</v>
      </c>
      <c r="R203" s="103">
        <f t="shared" si="168"/>
        <v>3243.684210526316</v>
      </c>
      <c r="S203" s="107">
        <f t="shared" si="204"/>
        <v>13827.894736842107</v>
      </c>
      <c r="U203" s="120"/>
      <c r="V203" s="97" t="s">
        <v>28</v>
      </c>
      <c r="W203" s="121">
        <v>3.8</v>
      </c>
      <c r="X203" s="122">
        <v>167865</v>
      </c>
      <c r="Y203" s="122">
        <v>15902</v>
      </c>
      <c r="Z203" s="122">
        <v>5082</v>
      </c>
      <c r="AA203" s="122">
        <v>4050</v>
      </c>
      <c r="AB203" s="122">
        <v>1949</v>
      </c>
      <c r="AC203" s="122">
        <v>6027</v>
      </c>
      <c r="AD203" s="122">
        <v>12326</v>
      </c>
      <c r="AE203" s="122">
        <v>2122</v>
      </c>
      <c r="AF203" s="122">
        <v>18632</v>
      </c>
      <c r="AG203" s="122">
        <v>13752</v>
      </c>
      <c r="AH203" s="122">
        <v>14931</v>
      </c>
      <c r="AI203" s="122">
        <v>9006</v>
      </c>
      <c r="AJ203" s="122">
        <v>3041</v>
      </c>
      <c r="AK203" s="122">
        <v>5311</v>
      </c>
      <c r="AL203" s="122">
        <v>3188</v>
      </c>
      <c r="AM203" s="115"/>
      <c r="AN203" s="115"/>
      <c r="AO203" s="115"/>
      <c r="AP203" s="115"/>
      <c r="AQ203" s="115"/>
    </row>
    <row r="204" spans="1:43" s="95" customFormat="1" ht="12" customHeight="1">
      <c r="A204" s="166"/>
      <c r="B204" s="106" t="s">
        <v>55</v>
      </c>
      <c r="C204" s="103">
        <f t="shared" si="203"/>
        <v>43756.20052770449</v>
      </c>
      <c r="D204" s="103">
        <f t="shared" si="155"/>
        <v>4430.606860158311</v>
      </c>
      <c r="E204" s="103">
        <f t="shared" si="156"/>
        <v>2198.4168865435354</v>
      </c>
      <c r="F204" s="103">
        <f t="shared" si="157"/>
        <v>491.55672823219</v>
      </c>
      <c r="G204" s="103">
        <f t="shared" si="158"/>
        <v>4693.139841688654</v>
      </c>
      <c r="H204" s="103">
        <f t="shared" si="159"/>
        <v>3903.166226912929</v>
      </c>
      <c r="I204" s="103">
        <f t="shared" si="160"/>
        <v>1356.2005277044855</v>
      </c>
      <c r="J204" s="104"/>
      <c r="K204" s="103">
        <f t="shared" si="161"/>
        <v>658.0474934036939</v>
      </c>
      <c r="L204" s="103">
        <f t="shared" si="162"/>
        <v>3453.298153034301</v>
      </c>
      <c r="M204" s="103">
        <f t="shared" si="163"/>
        <v>597.8891820580475</v>
      </c>
      <c r="N204" s="103">
        <f t="shared" si="164"/>
        <v>1407.6517150395778</v>
      </c>
      <c r="O204" s="103">
        <f t="shared" si="165"/>
        <v>787.0712401055409</v>
      </c>
      <c r="P204" s="103">
        <f t="shared" si="166"/>
        <v>1261.7414248021107</v>
      </c>
      <c r="Q204" s="103">
        <f t="shared" si="167"/>
        <v>1484.9604221635884</v>
      </c>
      <c r="R204" s="103">
        <f t="shared" si="168"/>
        <v>3549.6042216358837</v>
      </c>
      <c r="S204" s="107">
        <f t="shared" si="204"/>
        <v>13482.849604221636</v>
      </c>
      <c r="U204" s="120"/>
      <c r="V204" s="97" t="s">
        <v>52</v>
      </c>
      <c r="W204" s="121">
        <v>3.79</v>
      </c>
      <c r="X204" s="122">
        <v>165836</v>
      </c>
      <c r="Y204" s="122">
        <v>16792</v>
      </c>
      <c r="Z204" s="122">
        <v>4782</v>
      </c>
      <c r="AA204" s="122">
        <v>5335</v>
      </c>
      <c r="AB204" s="122">
        <v>2266</v>
      </c>
      <c r="AC204" s="122">
        <v>5628</v>
      </c>
      <c r="AD204" s="122">
        <v>13453</v>
      </c>
      <c r="AE204" s="122">
        <v>1863</v>
      </c>
      <c r="AF204" s="122">
        <v>17787</v>
      </c>
      <c r="AG204" s="122">
        <v>13088</v>
      </c>
      <c r="AH204" s="122">
        <v>14793</v>
      </c>
      <c r="AI204" s="122">
        <v>8332</v>
      </c>
      <c r="AJ204" s="122">
        <v>2494</v>
      </c>
      <c r="AK204" s="122">
        <v>5140</v>
      </c>
      <c r="AL204" s="122">
        <v>2983</v>
      </c>
      <c r="AM204" s="115"/>
      <c r="AN204" s="115"/>
      <c r="AO204" s="115"/>
      <c r="AP204" s="115"/>
      <c r="AQ204" s="115"/>
    </row>
    <row r="205" spans="1:43" s="95" customFormat="1" ht="12" customHeight="1" hidden="1">
      <c r="A205" s="166"/>
      <c r="B205" s="106" t="s">
        <v>53</v>
      </c>
      <c r="C205" s="103">
        <f t="shared" si="203"/>
        <v>48043.85474860335</v>
      </c>
      <c r="D205" s="103">
        <f t="shared" si="155"/>
        <v>4434.3575418994415</v>
      </c>
      <c r="E205" s="103">
        <f t="shared" si="156"/>
        <v>2281.0055865921786</v>
      </c>
      <c r="F205" s="103">
        <f t="shared" si="157"/>
        <v>432.9608938547486</v>
      </c>
      <c r="G205" s="103">
        <f t="shared" si="158"/>
        <v>5635.474860335195</v>
      </c>
      <c r="H205" s="103">
        <f t="shared" si="159"/>
        <v>3951.117318435754</v>
      </c>
      <c r="I205" s="103">
        <f t="shared" si="160"/>
        <v>1823.7430167597765</v>
      </c>
      <c r="J205" s="104"/>
      <c r="K205" s="103">
        <f t="shared" si="161"/>
        <v>667.0391061452514</v>
      </c>
      <c r="L205" s="103">
        <f t="shared" si="162"/>
        <v>3749.7206703910615</v>
      </c>
      <c r="M205" s="103">
        <f t="shared" si="163"/>
        <v>654.1899441340782</v>
      </c>
      <c r="N205" s="103">
        <f t="shared" si="164"/>
        <v>1705.3072625698323</v>
      </c>
      <c r="O205" s="103">
        <f t="shared" si="165"/>
        <v>919.2737430167598</v>
      </c>
      <c r="P205" s="103">
        <f t="shared" si="166"/>
        <v>1501.1173184357542</v>
      </c>
      <c r="Q205" s="103">
        <f t="shared" si="167"/>
        <v>1780.167597765363</v>
      </c>
      <c r="R205" s="103">
        <f t="shared" si="168"/>
        <v>3722.0670391061453</v>
      </c>
      <c r="S205" s="107">
        <f t="shared" si="204"/>
        <v>14786.31284916201</v>
      </c>
      <c r="U205" s="120"/>
      <c r="V205" s="97" t="s">
        <v>53</v>
      </c>
      <c r="W205" s="121">
        <v>3.58</v>
      </c>
      <c r="X205" s="122">
        <v>171997</v>
      </c>
      <c r="Y205" s="122">
        <v>15875</v>
      </c>
      <c r="Z205" s="122">
        <v>5374</v>
      </c>
      <c r="AA205" s="122">
        <v>6105</v>
      </c>
      <c r="AB205" s="122">
        <v>2342</v>
      </c>
      <c r="AC205" s="122">
        <v>6373</v>
      </c>
      <c r="AD205" s="122">
        <v>13325</v>
      </c>
      <c r="AE205" s="122">
        <v>1550</v>
      </c>
      <c r="AF205" s="122">
        <v>20175</v>
      </c>
      <c r="AG205" s="122">
        <v>13424</v>
      </c>
      <c r="AH205" s="122">
        <v>14145</v>
      </c>
      <c r="AI205" s="122">
        <v>8166</v>
      </c>
      <c r="AJ205" s="122">
        <v>2388</v>
      </c>
      <c r="AK205" s="122">
        <v>6529</v>
      </c>
      <c r="AL205" s="122">
        <v>3291</v>
      </c>
      <c r="AM205" s="115"/>
      <c r="AN205" s="115"/>
      <c r="AO205" s="115"/>
      <c r="AP205" s="115"/>
      <c r="AQ205" s="115"/>
    </row>
    <row r="206" spans="1:43" s="95" customFormat="1" ht="12" customHeight="1" hidden="1">
      <c r="A206" s="166"/>
      <c r="B206" s="106" t="s">
        <v>51</v>
      </c>
      <c r="C206" s="103">
        <f t="shared" si="203"/>
        <v>46615.11627906977</v>
      </c>
      <c r="D206" s="103">
        <f t="shared" si="155"/>
        <v>4594.767441860466</v>
      </c>
      <c r="E206" s="103">
        <f t="shared" si="156"/>
        <v>2113.3720930232557</v>
      </c>
      <c r="F206" s="103">
        <f t="shared" si="157"/>
        <v>390.98837209302326</v>
      </c>
      <c r="G206" s="103">
        <f t="shared" si="158"/>
        <v>4609.593023255814</v>
      </c>
      <c r="H206" s="103">
        <f t="shared" si="159"/>
        <v>4243.313953488372</v>
      </c>
      <c r="I206" s="103">
        <f t="shared" si="160"/>
        <v>1761.046511627907</v>
      </c>
      <c r="J206" s="104"/>
      <c r="K206" s="103">
        <f t="shared" si="161"/>
        <v>778.7790697674419</v>
      </c>
      <c r="L206" s="103">
        <f t="shared" si="162"/>
        <v>3862.790697674419</v>
      </c>
      <c r="M206" s="103">
        <f t="shared" si="163"/>
        <v>625.2906976744187</v>
      </c>
      <c r="N206" s="103">
        <f t="shared" si="164"/>
        <v>1862.7906976744187</v>
      </c>
      <c r="O206" s="103">
        <f t="shared" si="165"/>
        <v>1015.4069767441861</v>
      </c>
      <c r="P206" s="103">
        <f t="shared" si="166"/>
        <v>1299.1279069767443</v>
      </c>
      <c r="Q206" s="103">
        <f t="shared" si="167"/>
        <v>1557.2674418604652</v>
      </c>
      <c r="R206" s="103">
        <f t="shared" si="168"/>
        <v>3654.360465116279</v>
      </c>
      <c r="S206" s="107">
        <f t="shared" si="204"/>
        <v>14246.22093023256</v>
      </c>
      <c r="U206" s="120"/>
      <c r="V206" s="97" t="s">
        <v>51</v>
      </c>
      <c r="W206" s="121">
        <v>3.44</v>
      </c>
      <c r="X206" s="122">
        <v>160356</v>
      </c>
      <c r="Y206" s="122">
        <v>15806</v>
      </c>
      <c r="Z206" s="122">
        <v>4469</v>
      </c>
      <c r="AA206" s="122">
        <v>6408</v>
      </c>
      <c r="AB206" s="122">
        <v>2151</v>
      </c>
      <c r="AC206" s="122">
        <v>5357</v>
      </c>
      <c r="AD206" s="122">
        <v>12571</v>
      </c>
      <c r="AE206" s="122">
        <v>1345</v>
      </c>
      <c r="AF206" s="122">
        <v>15857</v>
      </c>
      <c r="AG206" s="122">
        <v>13288</v>
      </c>
      <c r="AH206" s="122">
        <v>14597</v>
      </c>
      <c r="AI206" s="122">
        <v>7270</v>
      </c>
      <c r="AJ206" s="122">
        <v>2679</v>
      </c>
      <c r="AK206" s="122">
        <v>6058</v>
      </c>
      <c r="AL206" s="122">
        <v>3493</v>
      </c>
      <c r="AM206" s="115"/>
      <c r="AN206" s="115"/>
      <c r="AO206" s="115"/>
      <c r="AP206" s="115"/>
      <c r="AQ206" s="115"/>
    </row>
    <row r="207" spans="1:43" s="95" customFormat="1" ht="12" customHeight="1" hidden="1">
      <c r="A207" s="166"/>
      <c r="B207" s="106" t="s">
        <v>91</v>
      </c>
      <c r="C207" s="103">
        <f t="shared" si="203"/>
        <v>44008.55457227139</v>
      </c>
      <c r="D207" s="103">
        <f t="shared" si="155"/>
        <v>4553.982300884955</v>
      </c>
      <c r="E207" s="103">
        <f t="shared" si="156"/>
        <v>1858.702064896755</v>
      </c>
      <c r="F207" s="103">
        <f t="shared" si="157"/>
        <v>459.58702064896755</v>
      </c>
      <c r="G207" s="103">
        <f t="shared" si="158"/>
        <v>4571.386430678466</v>
      </c>
      <c r="H207" s="103">
        <f t="shared" si="159"/>
        <v>4092.3303834808257</v>
      </c>
      <c r="I207" s="103">
        <f t="shared" si="160"/>
        <v>1809.1445427728613</v>
      </c>
      <c r="J207" s="104"/>
      <c r="K207" s="103">
        <f t="shared" si="161"/>
        <v>866.9616519174041</v>
      </c>
      <c r="L207" s="103">
        <f t="shared" si="162"/>
        <v>3295.575221238938</v>
      </c>
      <c r="M207" s="103">
        <f t="shared" si="163"/>
        <v>641.2979351032449</v>
      </c>
      <c r="N207" s="103">
        <f t="shared" si="164"/>
        <v>1800</v>
      </c>
      <c r="O207" s="103">
        <f t="shared" si="165"/>
        <v>899.1150442477875</v>
      </c>
      <c r="P207" s="103">
        <f t="shared" si="166"/>
        <v>1083.1858407079646</v>
      </c>
      <c r="Q207" s="103">
        <f t="shared" si="167"/>
        <v>1470.5014749262536</v>
      </c>
      <c r="R207" s="103">
        <f t="shared" si="168"/>
        <v>3281.1209439528025</v>
      </c>
      <c r="S207" s="107">
        <f t="shared" si="204"/>
        <v>13325.663716814159</v>
      </c>
      <c r="U207" s="120"/>
      <c r="V207" s="97" t="s">
        <v>54</v>
      </c>
      <c r="W207" s="121">
        <v>3.39</v>
      </c>
      <c r="X207" s="122">
        <v>149189</v>
      </c>
      <c r="Y207" s="122">
        <v>15438</v>
      </c>
      <c r="Z207" s="122">
        <v>3672</v>
      </c>
      <c r="AA207" s="122">
        <v>6102</v>
      </c>
      <c r="AB207" s="122">
        <v>2174</v>
      </c>
      <c r="AC207" s="122">
        <v>4985</v>
      </c>
      <c r="AD207" s="122">
        <v>11123</v>
      </c>
      <c r="AE207" s="122">
        <v>1558</v>
      </c>
      <c r="AF207" s="122">
        <v>15497</v>
      </c>
      <c r="AG207" s="122">
        <v>11172</v>
      </c>
      <c r="AH207" s="122">
        <v>13873</v>
      </c>
      <c r="AI207" s="122">
        <v>6301</v>
      </c>
      <c r="AJ207" s="122">
        <v>2939</v>
      </c>
      <c r="AK207" s="122">
        <v>6133</v>
      </c>
      <c r="AL207" s="122">
        <v>3048</v>
      </c>
      <c r="AM207" s="115"/>
      <c r="AN207" s="115"/>
      <c r="AO207" s="115"/>
      <c r="AP207" s="115"/>
      <c r="AQ207" s="115"/>
    </row>
    <row r="208" spans="1:43" s="95" customFormat="1" ht="12" customHeight="1" hidden="1">
      <c r="A208" s="166"/>
      <c r="B208" s="106" t="s">
        <v>92</v>
      </c>
      <c r="C208" s="103">
        <f t="shared" si="203"/>
        <v>43222.55192878338</v>
      </c>
      <c r="D208" s="103">
        <f t="shared" si="155"/>
        <v>3975.074183976261</v>
      </c>
      <c r="E208" s="103">
        <f t="shared" si="156"/>
        <v>1743.026706231454</v>
      </c>
      <c r="F208" s="103">
        <f t="shared" si="157"/>
        <v>426.4094955489614</v>
      </c>
      <c r="G208" s="103">
        <f t="shared" si="158"/>
        <v>4394.065281899109</v>
      </c>
      <c r="H208" s="103">
        <f t="shared" si="159"/>
        <v>3952.8189910979227</v>
      </c>
      <c r="I208" s="103">
        <f t="shared" si="160"/>
        <v>1814.5400593471809</v>
      </c>
      <c r="J208" s="104"/>
      <c r="K208" s="103">
        <f t="shared" si="161"/>
        <v>821.6617210682492</v>
      </c>
      <c r="L208" s="103">
        <f t="shared" si="162"/>
        <v>3279.228486646884</v>
      </c>
      <c r="M208" s="103">
        <f t="shared" si="163"/>
        <v>631.1572700296736</v>
      </c>
      <c r="N208" s="103">
        <f t="shared" si="164"/>
        <v>1660.2373887240356</v>
      </c>
      <c r="O208" s="103">
        <f t="shared" si="165"/>
        <v>933.5311572700297</v>
      </c>
      <c r="P208" s="103">
        <f t="shared" si="166"/>
        <v>1167.6557863501482</v>
      </c>
      <c r="Q208" s="103">
        <f t="shared" si="167"/>
        <v>1655.192878338279</v>
      </c>
      <c r="R208" s="103">
        <f t="shared" si="168"/>
        <v>3678.635014836795</v>
      </c>
      <c r="S208" s="107">
        <f t="shared" si="204"/>
        <v>13089.317507418396</v>
      </c>
      <c r="U208" s="120"/>
      <c r="V208" s="97" t="s">
        <v>104</v>
      </c>
      <c r="W208" s="121">
        <v>3.37</v>
      </c>
      <c r="X208" s="122">
        <v>145660</v>
      </c>
      <c r="Y208" s="122">
        <v>13396</v>
      </c>
      <c r="Z208" s="122">
        <v>3935</v>
      </c>
      <c r="AA208" s="122">
        <v>5595</v>
      </c>
      <c r="AB208" s="122">
        <v>2127</v>
      </c>
      <c r="AC208" s="122">
        <v>5578</v>
      </c>
      <c r="AD208" s="122">
        <v>12397</v>
      </c>
      <c r="AE208" s="122">
        <v>1437</v>
      </c>
      <c r="AF208" s="122">
        <v>14808</v>
      </c>
      <c r="AG208" s="122">
        <v>11051</v>
      </c>
      <c r="AH208" s="122">
        <v>13321</v>
      </c>
      <c r="AI208" s="122">
        <v>5874</v>
      </c>
      <c r="AJ208" s="122">
        <v>2769</v>
      </c>
      <c r="AK208" s="122">
        <v>6115</v>
      </c>
      <c r="AL208" s="122">
        <v>3146</v>
      </c>
      <c r="AM208" s="115"/>
      <c r="AN208" s="115"/>
      <c r="AO208" s="115"/>
      <c r="AP208" s="115"/>
      <c r="AQ208" s="115"/>
    </row>
    <row r="209" spans="1:43" s="95" customFormat="1" ht="12" customHeight="1">
      <c r="A209" s="166"/>
      <c r="B209" s="106" t="s">
        <v>57</v>
      </c>
      <c r="C209" s="103">
        <f t="shared" si="203"/>
        <v>47739.156626506025</v>
      </c>
      <c r="D209" s="103">
        <f t="shared" si="155"/>
        <v>4433.433734939759</v>
      </c>
      <c r="E209" s="103">
        <f t="shared" si="156"/>
        <v>1576.2048192771085</v>
      </c>
      <c r="F209" s="103">
        <f t="shared" si="157"/>
        <v>463.5542168674699</v>
      </c>
      <c r="G209" s="103">
        <f t="shared" si="158"/>
        <v>4757.530120481928</v>
      </c>
      <c r="H209" s="103">
        <f t="shared" si="159"/>
        <v>4201.506024096386</v>
      </c>
      <c r="I209" s="103">
        <f t="shared" si="160"/>
        <v>1828.012048192771</v>
      </c>
      <c r="J209" s="104"/>
      <c r="K209" s="103">
        <f t="shared" si="161"/>
        <v>820.7831325301205</v>
      </c>
      <c r="L209" s="103">
        <f t="shared" si="162"/>
        <v>3527.10843373494</v>
      </c>
      <c r="M209" s="103">
        <f t="shared" si="163"/>
        <v>787.9518072289158</v>
      </c>
      <c r="N209" s="103">
        <f t="shared" si="164"/>
        <v>1905.7228915662652</v>
      </c>
      <c r="O209" s="103">
        <f t="shared" si="165"/>
        <v>954.8192771084338</v>
      </c>
      <c r="P209" s="103">
        <f t="shared" si="166"/>
        <v>1213.8554216867471</v>
      </c>
      <c r="Q209" s="103">
        <f t="shared" si="167"/>
        <v>1786.144578313253</v>
      </c>
      <c r="R209" s="103">
        <f t="shared" si="168"/>
        <v>4095.1807228915663</v>
      </c>
      <c r="S209" s="107">
        <f t="shared" si="204"/>
        <v>15387.349397590362</v>
      </c>
      <c r="U209" s="96"/>
      <c r="V209" s="97" t="s">
        <v>105</v>
      </c>
      <c r="W209" s="98">
        <v>3.32</v>
      </c>
      <c r="X209" s="99">
        <v>158494</v>
      </c>
      <c r="Y209" s="99">
        <v>14719</v>
      </c>
      <c r="Z209" s="99">
        <v>4030</v>
      </c>
      <c r="AA209" s="99">
        <v>6327</v>
      </c>
      <c r="AB209" s="99">
        <v>2616</v>
      </c>
      <c r="AC209" s="99">
        <v>5930</v>
      </c>
      <c r="AD209" s="99">
        <v>13596</v>
      </c>
      <c r="AE209" s="99">
        <v>1539</v>
      </c>
      <c r="AF209" s="99">
        <v>15795</v>
      </c>
      <c r="AG209" s="99">
        <v>11710</v>
      </c>
      <c r="AH209" s="99">
        <v>13949</v>
      </c>
      <c r="AI209" s="99">
        <v>5233</v>
      </c>
      <c r="AJ209" s="99">
        <v>2725</v>
      </c>
      <c r="AK209" s="99">
        <v>6069</v>
      </c>
      <c r="AL209" s="99">
        <v>3170</v>
      </c>
      <c r="AM209" s="100"/>
      <c r="AN209" s="115"/>
      <c r="AO209" s="115"/>
      <c r="AP209" s="115"/>
      <c r="AQ209" s="115"/>
    </row>
    <row r="210" spans="1:43" s="95" customFormat="1" ht="12" customHeight="1" hidden="1">
      <c r="A210" s="166"/>
      <c r="B210" s="106" t="s">
        <v>60</v>
      </c>
      <c r="C210" s="103">
        <f t="shared" si="203"/>
        <v>42661.06194690266</v>
      </c>
      <c r="D210" s="103">
        <f t="shared" si="155"/>
        <v>4263.421828908555</v>
      </c>
      <c r="E210" s="103">
        <f t="shared" si="156"/>
        <v>1574.9262536873155</v>
      </c>
      <c r="F210" s="103">
        <f t="shared" si="157"/>
        <v>258.1120943952802</v>
      </c>
      <c r="G210" s="103">
        <f t="shared" si="158"/>
        <v>4561.356932153392</v>
      </c>
      <c r="H210" s="103">
        <f t="shared" si="159"/>
        <v>4011.799410029498</v>
      </c>
      <c r="I210" s="103">
        <f t="shared" si="160"/>
        <v>1719.174041297935</v>
      </c>
      <c r="J210" s="104"/>
      <c r="K210" s="103">
        <f t="shared" si="161"/>
        <v>689.0855457227138</v>
      </c>
      <c r="L210" s="103">
        <f t="shared" si="162"/>
        <v>3253.687315634218</v>
      </c>
      <c r="M210" s="103">
        <f t="shared" si="163"/>
        <v>772.8613569321534</v>
      </c>
      <c r="N210" s="103">
        <f t="shared" si="164"/>
        <v>1691.740412979351</v>
      </c>
      <c r="O210" s="103">
        <f t="shared" si="165"/>
        <v>930.0884955752213</v>
      </c>
      <c r="P210" s="103">
        <f t="shared" si="166"/>
        <v>1275.5162241887906</v>
      </c>
      <c r="Q210" s="103">
        <f t="shared" si="167"/>
        <v>1576.1061946902655</v>
      </c>
      <c r="R210" s="103">
        <f t="shared" si="168"/>
        <v>3447.197640117994</v>
      </c>
      <c r="S210" s="107">
        <f t="shared" si="204"/>
        <v>12635.98820058997</v>
      </c>
      <c r="U210" s="96"/>
      <c r="V210" s="97" t="s">
        <v>106</v>
      </c>
      <c r="W210" s="98">
        <v>3.39</v>
      </c>
      <c r="X210" s="99">
        <v>144621</v>
      </c>
      <c r="Y210" s="99">
        <v>14453</v>
      </c>
      <c r="Z210" s="99">
        <v>4324</v>
      </c>
      <c r="AA210" s="99">
        <v>5735</v>
      </c>
      <c r="AB210" s="99">
        <v>2620</v>
      </c>
      <c r="AC210" s="99">
        <v>5343</v>
      </c>
      <c r="AD210" s="99">
        <v>11686</v>
      </c>
      <c r="AE210" s="99">
        <v>875</v>
      </c>
      <c r="AF210" s="99">
        <v>15463</v>
      </c>
      <c r="AG210" s="99">
        <v>11030</v>
      </c>
      <c r="AH210" s="99">
        <v>13600</v>
      </c>
      <c r="AI210" s="99">
        <v>5339</v>
      </c>
      <c r="AJ210" s="99">
        <v>2336</v>
      </c>
      <c r="AK210" s="99">
        <v>5828</v>
      </c>
      <c r="AL210" s="99">
        <v>3153</v>
      </c>
      <c r="AM210" s="100"/>
      <c r="AN210" s="115"/>
      <c r="AO210" s="115"/>
      <c r="AP210" s="115"/>
      <c r="AQ210" s="115"/>
    </row>
    <row r="211" spans="1:43" s="95" customFormat="1" ht="12" customHeight="1" hidden="1">
      <c r="A211" s="166"/>
      <c r="B211" s="106" t="s">
        <v>65</v>
      </c>
      <c r="C211" s="108">
        <f t="shared" si="203"/>
        <v>42386.51026392962</v>
      </c>
      <c r="D211" s="109">
        <f t="shared" si="155"/>
        <v>3703.2258064516127</v>
      </c>
      <c r="E211" s="103">
        <f t="shared" si="156"/>
        <v>1289.7360703812317</v>
      </c>
      <c r="F211" s="109">
        <f t="shared" si="157"/>
        <v>158.06451612903226</v>
      </c>
      <c r="G211" s="103">
        <f t="shared" si="158"/>
        <v>4463.9296187683285</v>
      </c>
      <c r="H211" s="109">
        <f t="shared" si="159"/>
        <v>4238.709677419355</v>
      </c>
      <c r="I211" s="103">
        <f t="shared" si="160"/>
        <v>1544.8680351906157</v>
      </c>
      <c r="J211" s="104"/>
      <c r="K211" s="103">
        <f t="shared" si="161"/>
        <v>539.2961876832844</v>
      </c>
      <c r="L211" s="103">
        <f t="shared" si="162"/>
        <v>3625.806451612903</v>
      </c>
      <c r="M211" s="103">
        <f t="shared" si="163"/>
        <v>618.475073313783</v>
      </c>
      <c r="N211" s="103">
        <f t="shared" si="164"/>
        <v>1427.8592375366568</v>
      </c>
      <c r="O211" s="103">
        <f t="shared" si="165"/>
        <v>882.9912023460411</v>
      </c>
      <c r="P211" s="103">
        <f t="shared" si="166"/>
        <v>1093.2551319648094</v>
      </c>
      <c r="Q211" s="103">
        <f t="shared" si="167"/>
        <v>1437.2434017595308</v>
      </c>
      <c r="R211" s="103">
        <f t="shared" si="168"/>
        <v>3363.049853372434</v>
      </c>
      <c r="S211" s="107">
        <f t="shared" si="204"/>
        <v>14000</v>
      </c>
      <c r="U211" s="96"/>
      <c r="V211" s="97" t="s">
        <v>107</v>
      </c>
      <c r="W211" s="98">
        <v>3.41</v>
      </c>
      <c r="X211" s="99">
        <v>144538</v>
      </c>
      <c r="Y211" s="99">
        <v>12628</v>
      </c>
      <c r="Z211" s="99">
        <v>3728</v>
      </c>
      <c r="AA211" s="99">
        <v>4869</v>
      </c>
      <c r="AB211" s="99">
        <v>2109</v>
      </c>
      <c r="AC211" s="99">
        <v>4901</v>
      </c>
      <c r="AD211" s="99">
        <v>11468</v>
      </c>
      <c r="AE211" s="99">
        <v>539</v>
      </c>
      <c r="AF211" s="99">
        <v>15222</v>
      </c>
      <c r="AG211" s="99">
        <v>12364</v>
      </c>
      <c r="AH211" s="99">
        <v>14454</v>
      </c>
      <c r="AI211" s="99">
        <v>4398</v>
      </c>
      <c r="AJ211" s="99">
        <v>1839</v>
      </c>
      <c r="AK211" s="99">
        <v>5268</v>
      </c>
      <c r="AL211" s="99">
        <v>3011</v>
      </c>
      <c r="AM211" s="100"/>
      <c r="AN211" s="115"/>
      <c r="AO211" s="115"/>
      <c r="AP211" s="115"/>
      <c r="AQ211" s="115"/>
    </row>
    <row r="212" spans="1:43" s="95" customFormat="1" ht="12" customHeight="1">
      <c r="A212" s="166"/>
      <c r="B212" s="106" t="s">
        <v>94</v>
      </c>
      <c r="C212" s="108">
        <f aca="true" t="shared" si="205" ref="C212:C218">X212/W212</f>
        <v>42487.83382789318</v>
      </c>
      <c r="D212" s="109">
        <f aca="true" t="shared" si="206" ref="D212:D218">Y212/W212</f>
        <v>4117.210682492581</v>
      </c>
      <c r="E212" s="103">
        <f aca="true" t="shared" si="207" ref="E212:E218">AI212/W212</f>
        <v>1460.8308605341247</v>
      </c>
      <c r="F212" s="109">
        <f aca="true" t="shared" si="208" ref="F212:F218">AE212/W212</f>
        <v>160.2373887240356</v>
      </c>
      <c r="G212" s="103">
        <f aca="true" t="shared" si="209" ref="G212:G218">AF212/W212</f>
        <v>4279.525222551929</v>
      </c>
      <c r="H212" s="109">
        <f aca="true" t="shared" si="210" ref="H212:H218">AH212/W212</f>
        <v>4479.821958456973</v>
      </c>
      <c r="I212" s="103">
        <f aca="true" t="shared" si="211" ref="I212:I218">AK212/W212</f>
        <v>1884.86646884273</v>
      </c>
      <c r="J212" s="104"/>
      <c r="K212" s="103">
        <f aca="true" t="shared" si="212" ref="K212:K218">AJ212/W212</f>
        <v>612.4629080118694</v>
      </c>
      <c r="L212" s="103">
        <f aca="true" t="shared" si="213" ref="L212:L218">AG212/W212</f>
        <v>3497.0326409495547</v>
      </c>
      <c r="M212" s="103">
        <f aca="true" t="shared" si="214" ref="M212:M218">AB212/W212</f>
        <v>736.4985163204748</v>
      </c>
      <c r="N212" s="103">
        <f aca="true" t="shared" si="215" ref="N212:N218">AA212/W212</f>
        <v>1377.7448071216618</v>
      </c>
      <c r="O212" s="103">
        <f aca="true" t="shared" si="216" ref="O212:O218">AL212/W212</f>
        <v>850.1483679525222</v>
      </c>
      <c r="P212" s="103">
        <f aca="true" t="shared" si="217" ref="P212:P218">Z212/W212</f>
        <v>966.1721068249258</v>
      </c>
      <c r="Q212" s="103">
        <f aca="true" t="shared" si="218" ref="Q212:Q218">AC212/W212</f>
        <v>1451.0385756676558</v>
      </c>
      <c r="R212" s="103">
        <f aca="true" t="shared" si="219" ref="R212:R218">AD212/W212</f>
        <v>3187.833827893175</v>
      </c>
      <c r="S212" s="107">
        <f aca="true" t="shared" si="220" ref="S212:S218">(X212-SUM(Y212:AL212))/W212</f>
        <v>13426.409495548962</v>
      </c>
      <c r="T212" s="101"/>
      <c r="U212" s="96"/>
      <c r="V212" s="97" t="s">
        <v>108</v>
      </c>
      <c r="W212" s="98">
        <v>3.37</v>
      </c>
      <c r="X212" s="99">
        <v>143184</v>
      </c>
      <c r="Y212" s="99">
        <v>13875</v>
      </c>
      <c r="Z212" s="99">
        <v>3256</v>
      </c>
      <c r="AA212" s="99">
        <v>4643</v>
      </c>
      <c r="AB212" s="99">
        <v>2482</v>
      </c>
      <c r="AC212" s="99">
        <v>4890</v>
      </c>
      <c r="AD212" s="99">
        <v>10743</v>
      </c>
      <c r="AE212" s="99">
        <v>540</v>
      </c>
      <c r="AF212" s="99">
        <v>14422</v>
      </c>
      <c r="AG212" s="99">
        <v>11785</v>
      </c>
      <c r="AH212" s="99">
        <v>15097</v>
      </c>
      <c r="AI212" s="99">
        <v>4923</v>
      </c>
      <c r="AJ212" s="99">
        <v>2064</v>
      </c>
      <c r="AK212" s="99">
        <v>6352</v>
      </c>
      <c r="AL212" s="99">
        <v>2865</v>
      </c>
      <c r="AM212" s="100"/>
      <c r="AN212" s="115"/>
      <c r="AO212" s="115"/>
      <c r="AP212" s="115"/>
      <c r="AQ212" s="115"/>
    </row>
    <row r="213" spans="1:43" s="95" customFormat="1" ht="12" customHeight="1">
      <c r="A213" s="166"/>
      <c r="B213" s="106" t="s">
        <v>118</v>
      </c>
      <c r="C213" s="108">
        <f t="shared" si="205"/>
        <v>44822.86585365854</v>
      </c>
      <c r="D213" s="109">
        <f t="shared" si="206"/>
        <v>4096.036585365854</v>
      </c>
      <c r="E213" s="103">
        <f t="shared" si="207"/>
        <v>1427.1341463414635</v>
      </c>
      <c r="F213" s="109">
        <f t="shared" si="208"/>
        <v>140.2439024390244</v>
      </c>
      <c r="G213" s="103">
        <f t="shared" si="209"/>
        <v>4367.378048780488</v>
      </c>
      <c r="H213" s="109">
        <f t="shared" si="210"/>
        <v>4515.8536585365855</v>
      </c>
      <c r="I213" s="103">
        <f t="shared" si="211"/>
        <v>1904.268292682927</v>
      </c>
      <c r="J213" s="104"/>
      <c r="K213" s="103">
        <f t="shared" si="212"/>
        <v>530.4878048780488</v>
      </c>
      <c r="L213" s="103">
        <f t="shared" si="213"/>
        <v>3516.158536585366</v>
      </c>
      <c r="M213" s="103">
        <f t="shared" si="214"/>
        <v>796.3414634146342</v>
      </c>
      <c r="N213" s="103">
        <f t="shared" si="215"/>
        <v>1342.0731707317075</v>
      </c>
      <c r="O213" s="103">
        <f t="shared" si="216"/>
        <v>936.2804878048781</v>
      </c>
      <c r="P213" s="103">
        <f t="shared" si="217"/>
        <v>878.9634146341464</v>
      </c>
      <c r="Q213" s="103">
        <f t="shared" si="218"/>
        <v>1667.0731707317075</v>
      </c>
      <c r="R213" s="103">
        <f t="shared" si="219"/>
        <v>3220.7317073170734</v>
      </c>
      <c r="S213" s="107">
        <f t="shared" si="220"/>
        <v>15483.841463414636</v>
      </c>
      <c r="T213" s="101"/>
      <c r="U213" s="96"/>
      <c r="V213" s="97" t="s">
        <v>114</v>
      </c>
      <c r="W213" s="98">
        <v>3.28</v>
      </c>
      <c r="X213" s="99">
        <v>147019</v>
      </c>
      <c r="Y213" s="99">
        <v>13435</v>
      </c>
      <c r="Z213" s="99">
        <v>2883</v>
      </c>
      <c r="AA213" s="99">
        <v>4402</v>
      </c>
      <c r="AB213" s="99">
        <v>2612</v>
      </c>
      <c r="AC213" s="99">
        <v>5468</v>
      </c>
      <c r="AD213" s="99">
        <v>10564</v>
      </c>
      <c r="AE213" s="99">
        <v>460</v>
      </c>
      <c r="AF213" s="99">
        <v>14325</v>
      </c>
      <c r="AG213" s="99">
        <v>11533</v>
      </c>
      <c r="AH213" s="99">
        <v>14812</v>
      </c>
      <c r="AI213" s="99">
        <v>4681</v>
      </c>
      <c r="AJ213" s="99">
        <v>1740</v>
      </c>
      <c r="AK213" s="99">
        <v>6246</v>
      </c>
      <c r="AL213" s="99">
        <v>3071</v>
      </c>
      <c r="AM213" s="100"/>
      <c r="AN213" s="115"/>
      <c r="AO213" s="115"/>
      <c r="AP213" s="115"/>
      <c r="AQ213" s="115"/>
    </row>
    <row r="214" spans="1:43" s="101" customFormat="1" ht="12" customHeight="1">
      <c r="A214" s="110"/>
      <c r="B214" s="92" t="s">
        <v>119</v>
      </c>
      <c r="C214" s="103">
        <f t="shared" si="205"/>
        <v>43503.34346504559</v>
      </c>
      <c r="D214" s="103">
        <f t="shared" si="206"/>
        <v>4239.51367781155</v>
      </c>
      <c r="E214" s="103">
        <f t="shared" si="207"/>
        <v>2218.54103343465</v>
      </c>
      <c r="F214" s="103">
        <f t="shared" si="208"/>
        <v>131.91489361702128</v>
      </c>
      <c r="G214" s="103">
        <f t="shared" si="209"/>
        <v>4531.914893617021</v>
      </c>
      <c r="H214" s="103">
        <f t="shared" si="210"/>
        <v>4332.218844984803</v>
      </c>
      <c r="I214" s="103">
        <f t="shared" si="211"/>
        <v>1719.1489361702127</v>
      </c>
      <c r="J214" s="102"/>
      <c r="K214" s="103">
        <f t="shared" si="212"/>
        <v>693.0091185410334</v>
      </c>
      <c r="L214" s="103">
        <f t="shared" si="213"/>
        <v>3861.702127659574</v>
      </c>
      <c r="M214" s="103">
        <f t="shared" si="214"/>
        <v>938.2978723404256</v>
      </c>
      <c r="N214" s="103">
        <f t="shared" si="215"/>
        <v>1733.1306990881458</v>
      </c>
      <c r="O214" s="103">
        <f t="shared" si="216"/>
        <v>973.2522796352583</v>
      </c>
      <c r="P214" s="103">
        <f t="shared" si="217"/>
        <v>885.4103343465046</v>
      </c>
      <c r="Q214" s="103">
        <f t="shared" si="218"/>
        <v>1720.9726443768998</v>
      </c>
      <c r="R214" s="103">
        <f t="shared" si="219"/>
        <v>3135.562310030395</v>
      </c>
      <c r="S214" s="103">
        <f t="shared" si="220"/>
        <v>12388.753799392098</v>
      </c>
      <c r="T214" s="95"/>
      <c r="U214" s="96"/>
      <c r="V214" s="97" t="s">
        <v>120</v>
      </c>
      <c r="W214" s="98">
        <v>3.29</v>
      </c>
      <c r="X214" s="99">
        <v>143126</v>
      </c>
      <c r="Y214" s="99">
        <v>13948</v>
      </c>
      <c r="Z214" s="99">
        <v>2913</v>
      </c>
      <c r="AA214" s="99">
        <v>5702</v>
      </c>
      <c r="AB214" s="99">
        <v>3087</v>
      </c>
      <c r="AC214" s="99">
        <v>5662</v>
      </c>
      <c r="AD214" s="99">
        <v>10316</v>
      </c>
      <c r="AE214" s="99">
        <v>434</v>
      </c>
      <c r="AF214" s="99">
        <v>14910</v>
      </c>
      <c r="AG214" s="99">
        <v>12705</v>
      </c>
      <c r="AH214" s="99">
        <v>14253</v>
      </c>
      <c r="AI214" s="99">
        <v>7299</v>
      </c>
      <c r="AJ214" s="99">
        <v>2280</v>
      </c>
      <c r="AK214" s="99">
        <v>5656</v>
      </c>
      <c r="AL214" s="99">
        <v>3202</v>
      </c>
      <c r="AM214" s="100"/>
      <c r="AN214" s="100"/>
      <c r="AO214" s="100"/>
      <c r="AP214" s="100"/>
      <c r="AQ214" s="100"/>
    </row>
    <row r="215" spans="1:43" s="95" customFormat="1" ht="12" customHeight="1">
      <c r="A215" s="106"/>
      <c r="B215" s="92" t="s">
        <v>125</v>
      </c>
      <c r="C215" s="140">
        <f t="shared" si="205"/>
        <v>42621.21212121212</v>
      </c>
      <c r="D215" s="140">
        <f t="shared" si="206"/>
        <v>4378.484848484849</v>
      </c>
      <c r="E215" s="140">
        <f t="shared" si="207"/>
        <v>1329.6969696969697</v>
      </c>
      <c r="F215" s="140">
        <f t="shared" si="208"/>
        <v>166.06060606060606</v>
      </c>
      <c r="G215" s="140">
        <f t="shared" si="209"/>
        <v>4536.666666666667</v>
      </c>
      <c r="H215" s="140">
        <f t="shared" si="210"/>
        <v>4418.181818181818</v>
      </c>
      <c r="I215" s="140">
        <f t="shared" si="211"/>
        <v>1756.0606060606062</v>
      </c>
      <c r="J215" s="112"/>
      <c r="K215" s="140">
        <f t="shared" si="212"/>
        <v>521.2121212121212</v>
      </c>
      <c r="L215" s="140">
        <f t="shared" si="213"/>
        <v>3525.4545454545455</v>
      </c>
      <c r="M215" s="140">
        <f t="shared" si="214"/>
        <v>752.7272727272727</v>
      </c>
      <c r="N215" s="140">
        <f t="shared" si="215"/>
        <v>1555.7575757575758</v>
      </c>
      <c r="O215" s="140">
        <f t="shared" si="216"/>
        <v>853.0303030303031</v>
      </c>
      <c r="P215" s="140">
        <f t="shared" si="217"/>
        <v>913.939393939394</v>
      </c>
      <c r="Q215" s="140">
        <f t="shared" si="218"/>
        <v>1505.1515151515152</v>
      </c>
      <c r="R215" s="140">
        <f t="shared" si="219"/>
        <v>3119.3939393939395</v>
      </c>
      <c r="S215" s="140">
        <f t="shared" si="220"/>
        <v>13289.39393939394</v>
      </c>
      <c r="U215" s="120"/>
      <c r="V215" s="97" t="s">
        <v>126</v>
      </c>
      <c r="W215" s="98">
        <v>3.3</v>
      </c>
      <c r="X215" s="99">
        <v>140650</v>
      </c>
      <c r="Y215" s="99">
        <v>14449</v>
      </c>
      <c r="Z215" s="99">
        <v>3016</v>
      </c>
      <c r="AA215" s="99">
        <v>5134</v>
      </c>
      <c r="AB215" s="99">
        <v>2484</v>
      </c>
      <c r="AC215" s="99">
        <v>4967</v>
      </c>
      <c r="AD215" s="99">
        <v>10294</v>
      </c>
      <c r="AE215" s="99">
        <v>548</v>
      </c>
      <c r="AF215" s="99">
        <v>14971</v>
      </c>
      <c r="AG215" s="99">
        <v>11634</v>
      </c>
      <c r="AH215" s="99">
        <v>14580</v>
      </c>
      <c r="AI215" s="99">
        <v>4388</v>
      </c>
      <c r="AJ215" s="99">
        <v>1720</v>
      </c>
      <c r="AK215" s="99">
        <v>5795</v>
      </c>
      <c r="AL215" s="99">
        <v>2815</v>
      </c>
      <c r="AM215" s="100"/>
      <c r="AN215" s="115"/>
      <c r="AO215" s="115"/>
      <c r="AP215" s="115"/>
      <c r="AQ215" s="115"/>
    </row>
    <row r="216" spans="1:43" s="95" customFormat="1" ht="12" customHeight="1">
      <c r="A216" s="106"/>
      <c r="B216" s="92" t="s">
        <v>132</v>
      </c>
      <c r="C216" s="140">
        <f t="shared" si="205"/>
        <v>41766.46341463415</v>
      </c>
      <c r="D216" s="140">
        <f t="shared" si="206"/>
        <v>4469.512195121952</v>
      </c>
      <c r="E216" s="140">
        <f t="shared" si="207"/>
        <v>1401.219512195122</v>
      </c>
      <c r="F216" s="140">
        <f t="shared" si="208"/>
        <v>118.90243902439025</v>
      </c>
      <c r="G216" s="140">
        <f t="shared" si="209"/>
        <v>4004.268292682927</v>
      </c>
      <c r="H216" s="140">
        <f t="shared" si="210"/>
        <v>4546.951219512195</v>
      </c>
      <c r="I216" s="140">
        <f t="shared" si="211"/>
        <v>1764.939024390244</v>
      </c>
      <c r="J216" s="140"/>
      <c r="K216" s="140">
        <f t="shared" si="212"/>
        <v>512.1951219512196</v>
      </c>
      <c r="L216" s="140">
        <f t="shared" si="213"/>
        <v>3295.1219512195125</v>
      </c>
      <c r="M216" s="140">
        <f t="shared" si="214"/>
        <v>764.6341463414634</v>
      </c>
      <c r="N216" s="140">
        <f t="shared" si="215"/>
        <v>1564.329268292683</v>
      </c>
      <c r="O216" s="140">
        <f t="shared" si="216"/>
        <v>945.1219512195122</v>
      </c>
      <c r="P216" s="140">
        <f t="shared" si="217"/>
        <v>878.048780487805</v>
      </c>
      <c r="Q216" s="140">
        <f t="shared" si="218"/>
        <v>1571.3414634146343</v>
      </c>
      <c r="R216" s="140">
        <f t="shared" si="219"/>
        <v>3027.7439024390246</v>
      </c>
      <c r="S216" s="140">
        <f t="shared" si="220"/>
        <v>12902.134146341465</v>
      </c>
      <c r="U216" s="96"/>
      <c r="V216" s="97" t="s">
        <v>131</v>
      </c>
      <c r="W216" s="98">
        <v>3.28</v>
      </c>
      <c r="X216" s="99">
        <v>136994</v>
      </c>
      <c r="Y216" s="99">
        <v>14660</v>
      </c>
      <c r="Z216" s="99">
        <v>2880</v>
      </c>
      <c r="AA216" s="99">
        <v>5131</v>
      </c>
      <c r="AB216" s="99">
        <v>2508</v>
      </c>
      <c r="AC216" s="99">
        <v>5154</v>
      </c>
      <c r="AD216" s="99">
        <v>9931</v>
      </c>
      <c r="AE216" s="99">
        <v>390</v>
      </c>
      <c r="AF216" s="99">
        <v>13134</v>
      </c>
      <c r="AG216" s="99">
        <v>10808</v>
      </c>
      <c r="AH216" s="99">
        <v>14914</v>
      </c>
      <c r="AI216" s="99">
        <v>4596</v>
      </c>
      <c r="AJ216" s="99">
        <v>1680</v>
      </c>
      <c r="AK216" s="99">
        <v>5789</v>
      </c>
      <c r="AL216" s="99">
        <v>3100</v>
      </c>
      <c r="AM216" s="100"/>
      <c r="AN216" s="115"/>
      <c r="AO216" s="115"/>
      <c r="AP216" s="115"/>
      <c r="AQ216" s="115"/>
    </row>
    <row r="217" spans="1:43" s="95" customFormat="1" ht="12" customHeight="1">
      <c r="A217" s="111"/>
      <c r="B217" s="143" t="s">
        <v>135</v>
      </c>
      <c r="C217" s="112">
        <f t="shared" si="205"/>
        <v>45338.226299694186</v>
      </c>
      <c r="D217" s="140">
        <f t="shared" si="206"/>
        <v>4984.709480122324</v>
      </c>
      <c r="E217" s="140">
        <f t="shared" si="207"/>
        <v>1517.125382262997</v>
      </c>
      <c r="F217" s="140">
        <f t="shared" si="208"/>
        <v>164.22018348623854</v>
      </c>
      <c r="G217" s="140">
        <f t="shared" si="209"/>
        <v>4089.6024464831803</v>
      </c>
      <c r="H217" s="140">
        <f t="shared" si="210"/>
        <v>5085.015290519877</v>
      </c>
      <c r="I217" s="140">
        <f t="shared" si="211"/>
        <v>1982.874617737003</v>
      </c>
      <c r="J217" s="140"/>
      <c r="K217" s="140">
        <f t="shared" si="212"/>
        <v>596.3302752293578</v>
      </c>
      <c r="L217" s="140">
        <f t="shared" si="213"/>
        <v>3907.645259938838</v>
      </c>
      <c r="M217" s="140">
        <f t="shared" si="214"/>
        <v>797.8593272171254</v>
      </c>
      <c r="N217" s="140">
        <f t="shared" si="215"/>
        <v>1588.9908256880733</v>
      </c>
      <c r="O217" s="140">
        <f t="shared" si="216"/>
        <v>986.2385321100917</v>
      </c>
      <c r="P217" s="140">
        <f t="shared" si="217"/>
        <v>950.7645259938838</v>
      </c>
      <c r="Q217" s="140">
        <f t="shared" si="218"/>
        <v>1851.9877675840978</v>
      </c>
      <c r="R217" s="140">
        <f t="shared" si="219"/>
        <v>3385.6269113149847</v>
      </c>
      <c r="S217" s="112">
        <f t="shared" si="220"/>
        <v>13449.235474006116</v>
      </c>
      <c r="U217" s="96"/>
      <c r="V217" s="144" t="s">
        <v>134</v>
      </c>
      <c r="W217" s="98">
        <v>3.27</v>
      </c>
      <c r="X217" s="99">
        <v>148256</v>
      </c>
      <c r="Y217" s="99">
        <v>16300</v>
      </c>
      <c r="Z217" s="99">
        <v>3109</v>
      </c>
      <c r="AA217" s="99">
        <v>5196</v>
      </c>
      <c r="AB217" s="99">
        <v>2609</v>
      </c>
      <c r="AC217" s="99">
        <v>6056</v>
      </c>
      <c r="AD217" s="99">
        <v>11071</v>
      </c>
      <c r="AE217" s="99">
        <v>537</v>
      </c>
      <c r="AF217" s="99">
        <v>13373</v>
      </c>
      <c r="AG217" s="99">
        <v>12778</v>
      </c>
      <c r="AH217" s="99">
        <v>16628</v>
      </c>
      <c r="AI217" s="99">
        <v>4961</v>
      </c>
      <c r="AJ217" s="99">
        <v>1950</v>
      </c>
      <c r="AK217" s="99">
        <v>6484</v>
      </c>
      <c r="AL217" s="99">
        <v>3225</v>
      </c>
      <c r="AM217" s="100"/>
      <c r="AN217" s="115"/>
      <c r="AO217" s="115"/>
      <c r="AP217" s="115"/>
      <c r="AQ217" s="115"/>
    </row>
    <row r="218" spans="1:43" s="95" customFormat="1" ht="12" customHeight="1">
      <c r="A218" s="148"/>
      <c r="B218" s="143" t="s">
        <v>136</v>
      </c>
      <c r="C218" s="149">
        <f t="shared" si="205"/>
        <v>48070.679012345674</v>
      </c>
      <c r="D218" s="149">
        <f t="shared" si="206"/>
        <v>5507.407407407407</v>
      </c>
      <c r="E218" s="149">
        <f t="shared" si="207"/>
        <v>1701.5432098765432</v>
      </c>
      <c r="F218" s="149">
        <f t="shared" si="208"/>
        <v>158.33333333333331</v>
      </c>
      <c r="G218" s="149">
        <f t="shared" si="209"/>
        <v>4489.506172839506</v>
      </c>
      <c r="H218" s="149">
        <f t="shared" si="210"/>
        <v>5453.3950617283945</v>
      </c>
      <c r="I218" s="149">
        <f t="shared" si="211"/>
        <v>2633.6419753086416</v>
      </c>
      <c r="J218" s="112"/>
      <c r="K218" s="149">
        <f t="shared" si="212"/>
        <v>785.1851851851851</v>
      </c>
      <c r="L218" s="149">
        <f t="shared" si="213"/>
        <v>4085.4938271604938</v>
      </c>
      <c r="M218" s="149">
        <f t="shared" si="214"/>
        <v>896.9135802469135</v>
      </c>
      <c r="N218" s="149">
        <f t="shared" si="215"/>
        <v>1600.3086419753085</v>
      </c>
      <c r="O218" s="149">
        <f t="shared" si="216"/>
        <v>1077.7777777777776</v>
      </c>
      <c r="P218" s="149">
        <f t="shared" si="217"/>
        <v>723.1481481481482</v>
      </c>
      <c r="Q218" s="149">
        <f t="shared" si="218"/>
        <v>1759.8765432098764</v>
      </c>
      <c r="R218" s="149">
        <f t="shared" si="219"/>
        <v>3638.58024691358</v>
      </c>
      <c r="S218" s="149">
        <f t="shared" si="220"/>
        <v>13559.567901234566</v>
      </c>
      <c r="T218" s="146"/>
      <c r="U218" s="96"/>
      <c r="V218" s="144" t="s">
        <v>137</v>
      </c>
      <c r="W218" s="98">
        <v>3.24</v>
      </c>
      <c r="X218" s="99">
        <v>155749</v>
      </c>
      <c r="Y218" s="99">
        <v>17844</v>
      </c>
      <c r="Z218" s="99">
        <v>2343</v>
      </c>
      <c r="AA218" s="99">
        <v>5185</v>
      </c>
      <c r="AB218" s="99">
        <v>2906</v>
      </c>
      <c r="AC218" s="99">
        <v>5702</v>
      </c>
      <c r="AD218" s="99">
        <v>11789</v>
      </c>
      <c r="AE218" s="99">
        <v>513</v>
      </c>
      <c r="AF218" s="99">
        <v>14546</v>
      </c>
      <c r="AG218" s="99">
        <v>13237</v>
      </c>
      <c r="AH218" s="99">
        <v>17669</v>
      </c>
      <c r="AI218" s="99">
        <v>5513</v>
      </c>
      <c r="AJ218" s="99">
        <v>2544</v>
      </c>
      <c r="AK218" s="99">
        <v>8533</v>
      </c>
      <c r="AL218" s="99">
        <v>3492</v>
      </c>
      <c r="AM218" s="100"/>
      <c r="AN218" s="115"/>
      <c r="AO218" s="115"/>
      <c r="AP218" s="115"/>
      <c r="AQ218" s="115"/>
    </row>
    <row r="219" spans="1:43" s="95" customFormat="1" ht="12" customHeight="1">
      <c r="A219" s="151"/>
      <c r="B219" s="141" t="s">
        <v>141</v>
      </c>
      <c r="C219" s="152">
        <f>X219/W219</f>
        <v>43402.469135802465</v>
      </c>
      <c r="D219" s="152">
        <f>Y219/W219</f>
        <v>4216.666666666666</v>
      </c>
      <c r="E219" s="152">
        <f>AI219/W219</f>
        <v>1443.827160493827</v>
      </c>
      <c r="F219" s="152">
        <f>AE219/W219</f>
        <v>150</v>
      </c>
      <c r="G219" s="152">
        <f>AF219/W219</f>
        <v>4396.913580246914</v>
      </c>
      <c r="H219" s="152">
        <f>AH219/W219</f>
        <v>4654.320987654321</v>
      </c>
      <c r="I219" s="152">
        <f>AK219/W219</f>
        <v>1853.0864197530864</v>
      </c>
      <c r="J219" s="152"/>
      <c r="K219" s="152">
        <f>AJ219/W219</f>
        <v>601.5432098765432</v>
      </c>
      <c r="L219" s="152">
        <f>AG219/W219</f>
        <v>3611.728395061728</v>
      </c>
      <c r="M219" s="152">
        <f>AB219/W219</f>
        <v>723.4567901234567</v>
      </c>
      <c r="N219" s="152">
        <f>AA219/W219</f>
        <v>2029.938271604938</v>
      </c>
      <c r="O219" s="152">
        <f>AL219/W219</f>
        <v>877.1604938271604</v>
      </c>
      <c r="P219" s="152">
        <f>Z219/W219</f>
        <v>728.7037037037037</v>
      </c>
      <c r="Q219" s="152">
        <f>AC219/W219</f>
        <v>1651.5432098765432</v>
      </c>
      <c r="R219" s="152">
        <f>AD219/W219</f>
        <v>3169.753086419753</v>
      </c>
      <c r="S219" s="150">
        <f>(X219-SUM(Y219:AL219))/W219</f>
        <v>13293.827160493825</v>
      </c>
      <c r="T219" s="101"/>
      <c r="U219" s="116"/>
      <c r="V219" s="142" t="s">
        <v>142</v>
      </c>
      <c r="W219" s="117">
        <v>3.24</v>
      </c>
      <c r="X219" s="118">
        <v>140624</v>
      </c>
      <c r="Y219" s="118">
        <v>13662</v>
      </c>
      <c r="Z219" s="118">
        <v>2361</v>
      </c>
      <c r="AA219" s="118">
        <v>6577</v>
      </c>
      <c r="AB219" s="118">
        <v>2344</v>
      </c>
      <c r="AC219" s="118">
        <v>5351</v>
      </c>
      <c r="AD219" s="118">
        <v>10270</v>
      </c>
      <c r="AE219" s="118">
        <v>486</v>
      </c>
      <c r="AF219" s="118">
        <v>14246</v>
      </c>
      <c r="AG219" s="118">
        <v>11702</v>
      </c>
      <c r="AH219" s="118">
        <v>15080</v>
      </c>
      <c r="AI219" s="118">
        <v>4678</v>
      </c>
      <c r="AJ219" s="118">
        <v>1949</v>
      </c>
      <c r="AK219" s="118">
        <v>6004</v>
      </c>
      <c r="AL219" s="118">
        <v>2842</v>
      </c>
      <c r="AM219" s="119"/>
      <c r="AN219" s="115"/>
      <c r="AO219" s="115"/>
      <c r="AP219" s="115"/>
      <c r="AQ219" s="115"/>
    </row>
    <row r="220" spans="1:23" ht="12" customHeight="1">
      <c r="A220" s="48" t="s">
        <v>56</v>
      </c>
      <c r="B220" s="49"/>
      <c r="J220" s="30"/>
      <c r="W220" s="35"/>
    </row>
    <row r="221" spans="1:23" ht="15.75">
      <c r="A221" s="48" t="s">
        <v>93</v>
      </c>
      <c r="B221" s="49"/>
      <c r="J221" s="30"/>
      <c r="W221" s="35"/>
    </row>
    <row r="222" spans="10:23" ht="12">
      <c r="J222" s="30"/>
      <c r="W222" s="35"/>
    </row>
    <row r="223" spans="10:23" ht="12">
      <c r="J223" s="30"/>
      <c r="W223" s="35"/>
    </row>
    <row r="224" spans="10:23" ht="12">
      <c r="J224" s="30"/>
      <c r="W224" s="35"/>
    </row>
    <row r="225" spans="10:23" ht="12">
      <c r="J225" s="30"/>
      <c r="W225" s="35"/>
    </row>
    <row r="226" spans="10:23" ht="12">
      <c r="J226" s="30"/>
      <c r="W226" s="35"/>
    </row>
    <row r="227" spans="10:23" ht="12">
      <c r="J227" s="30"/>
      <c r="W227" s="35"/>
    </row>
    <row r="228" spans="10:23" ht="12">
      <c r="J228" s="30"/>
      <c r="W228" s="35"/>
    </row>
    <row r="229" ht="12">
      <c r="W229" s="35"/>
    </row>
    <row r="230" ht="12">
      <c r="W230" s="35"/>
    </row>
    <row r="231" ht="12">
      <c r="W231" s="35"/>
    </row>
  </sheetData>
  <sheetProtection/>
  <mergeCells count="46">
    <mergeCell ref="A199:A213"/>
    <mergeCell ref="S113:S114"/>
    <mergeCell ref="A115:A129"/>
    <mergeCell ref="A136:A150"/>
    <mergeCell ref="A157:A171"/>
    <mergeCell ref="O113:O114"/>
    <mergeCell ref="P113:P114"/>
    <mergeCell ref="Q113:Q114"/>
    <mergeCell ref="H113:H114"/>
    <mergeCell ref="I113:I114"/>
    <mergeCell ref="A5:A19"/>
    <mergeCell ref="A178:A192"/>
    <mergeCell ref="A47:A61"/>
    <mergeCell ref="A68:A82"/>
    <mergeCell ref="A89:A103"/>
    <mergeCell ref="R113:R114"/>
    <mergeCell ref="K113:K114"/>
    <mergeCell ref="L113:L114"/>
    <mergeCell ref="M113:M114"/>
    <mergeCell ref="N113:N114"/>
    <mergeCell ref="F113:F114"/>
    <mergeCell ref="G113:G114"/>
    <mergeCell ref="A113:A114"/>
    <mergeCell ref="C113:C114"/>
    <mergeCell ref="D113:D114"/>
    <mergeCell ref="E113:E114"/>
    <mergeCell ref="R112:S112"/>
    <mergeCell ref="S3:S4"/>
    <mergeCell ref="A26:A40"/>
    <mergeCell ref="R2:S2"/>
    <mergeCell ref="O3:O4"/>
    <mergeCell ref="P3:P4"/>
    <mergeCell ref="Q3:Q4"/>
    <mergeCell ref="R3:R4"/>
    <mergeCell ref="K3:K4"/>
    <mergeCell ref="L3:L4"/>
    <mergeCell ref="A3:A4"/>
    <mergeCell ref="C3:C4"/>
    <mergeCell ref="D3:D4"/>
    <mergeCell ref="E3:E4"/>
    <mergeCell ref="M3:M4"/>
    <mergeCell ref="N3:N4"/>
    <mergeCell ref="F3:F4"/>
    <mergeCell ref="G3:G4"/>
    <mergeCell ref="H3:H4"/>
    <mergeCell ref="I3:I4"/>
  </mergeCells>
  <printOptions horizontalCentered="1" verticalCentered="1"/>
  <pageMargins left="0.3937007874015748" right="0.3937007874015748" top="0.3937007874015748" bottom="0.3937007874015748" header="0.1968503937007874" footer="0.4330708661417323"/>
  <pageSetup horizontalDpi="300" verticalDpi="300" orientation="landscape" paperSize="9" scale="70" r:id="rId2"/>
  <rowBreaks count="1" manualBreakCount="1">
    <brk id="111" min="2" max="18" man="1"/>
  </rowBreaks>
  <ignoredErrors>
    <ignoredError sqref="C26 C4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熊谷 啓</cp:lastModifiedBy>
  <cp:lastPrinted>2011-01-28T07:01:07Z</cp:lastPrinted>
  <dcterms:created xsi:type="dcterms:W3CDTF">2000-06-02T09:56:06Z</dcterms:created>
  <dcterms:modified xsi:type="dcterms:W3CDTF">2012-03-26T09:53:40Z</dcterms:modified>
  <cp:category/>
  <cp:version/>
  <cp:contentType/>
  <cp:contentStatus/>
</cp:coreProperties>
</file>