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855"/>
  </bookViews>
  <sheets>
    <sheet name="Ⅷ－1(1)(2)" sheetId="1" r:id="rId1"/>
  </sheets>
  <calcPr calcId="145621"/>
</workbook>
</file>

<file path=xl/calcChain.xml><?xml version="1.0" encoding="utf-8"?>
<calcChain xmlns="http://schemas.openxmlformats.org/spreadsheetml/2006/main">
  <c r="O11" i="1" l="1"/>
  <c r="O25" i="1" s="1"/>
  <c r="P11" i="1"/>
  <c r="C20" i="1"/>
  <c r="D20" i="1"/>
  <c r="E20" i="1"/>
  <c r="F20" i="1"/>
  <c r="G20" i="1"/>
  <c r="H20" i="1"/>
  <c r="I20" i="1"/>
  <c r="J20" i="1"/>
  <c r="K20" i="1"/>
  <c r="O20" i="1"/>
  <c r="P20" i="1"/>
  <c r="C21" i="1"/>
  <c r="D21" i="1"/>
  <c r="E21" i="1"/>
  <c r="F21" i="1"/>
  <c r="G21" i="1"/>
  <c r="H21" i="1"/>
  <c r="I21" i="1"/>
  <c r="J21" i="1"/>
  <c r="K21" i="1"/>
  <c r="O21" i="1"/>
  <c r="P21" i="1"/>
  <c r="C22" i="1"/>
  <c r="D22" i="1"/>
  <c r="E22" i="1"/>
  <c r="F22" i="1"/>
  <c r="G22" i="1"/>
  <c r="H22" i="1"/>
  <c r="I22" i="1"/>
  <c r="J22" i="1"/>
  <c r="K22" i="1"/>
  <c r="O22" i="1"/>
  <c r="P22" i="1"/>
  <c r="C23" i="1"/>
  <c r="D23" i="1"/>
  <c r="E23" i="1"/>
  <c r="F23" i="1"/>
  <c r="G23" i="1"/>
  <c r="H23" i="1"/>
  <c r="I23" i="1"/>
  <c r="J23" i="1"/>
  <c r="K23" i="1"/>
  <c r="O23" i="1"/>
  <c r="P23" i="1"/>
  <c r="C24" i="1"/>
  <c r="D24" i="1"/>
  <c r="E24" i="1"/>
  <c r="F24" i="1"/>
  <c r="G24" i="1"/>
  <c r="H24" i="1"/>
  <c r="I24" i="1"/>
  <c r="J24" i="1"/>
  <c r="K24" i="1"/>
  <c r="O24" i="1"/>
  <c r="P24" i="1"/>
  <c r="C25" i="1"/>
  <c r="D25" i="1"/>
  <c r="E25" i="1"/>
  <c r="F25" i="1"/>
  <c r="G25" i="1"/>
  <c r="H25" i="1"/>
  <c r="I25" i="1"/>
  <c r="J25" i="1"/>
  <c r="K25" i="1"/>
  <c r="P25" i="1"/>
  <c r="C27" i="1"/>
  <c r="D27" i="1"/>
  <c r="E27" i="1"/>
  <c r="F27" i="1"/>
  <c r="G27" i="1"/>
  <c r="H27" i="1"/>
  <c r="I27" i="1"/>
  <c r="J27" i="1"/>
  <c r="K27" i="1"/>
  <c r="O27" i="1"/>
  <c r="P27" i="1"/>
  <c r="C28" i="1"/>
  <c r="D28" i="1"/>
  <c r="E28" i="1"/>
  <c r="F28" i="1"/>
  <c r="G28" i="1"/>
  <c r="H28" i="1"/>
  <c r="I28" i="1"/>
  <c r="J28" i="1"/>
  <c r="K28" i="1"/>
  <c r="O28" i="1"/>
  <c r="P28" i="1"/>
  <c r="C29" i="1"/>
  <c r="D29" i="1"/>
  <c r="E29" i="1"/>
  <c r="F29" i="1"/>
  <c r="G29" i="1"/>
  <c r="H29" i="1"/>
  <c r="I29" i="1"/>
  <c r="J29" i="1"/>
  <c r="K29" i="1"/>
  <c r="O29" i="1"/>
  <c r="P29" i="1"/>
  <c r="C30" i="1"/>
  <c r="D30" i="1"/>
  <c r="E30" i="1"/>
  <c r="F30" i="1"/>
  <c r="G30" i="1"/>
  <c r="H30" i="1"/>
  <c r="I30" i="1"/>
  <c r="J30" i="1"/>
  <c r="K30" i="1"/>
  <c r="P39" i="1"/>
  <c r="C48" i="1"/>
  <c r="D48" i="1"/>
  <c r="E48" i="1"/>
  <c r="F48" i="1"/>
  <c r="G48" i="1"/>
  <c r="H48" i="1"/>
  <c r="I48" i="1"/>
  <c r="J48" i="1"/>
  <c r="K48" i="1"/>
  <c r="O48" i="1"/>
  <c r="P48" i="1"/>
  <c r="C49" i="1"/>
  <c r="D49" i="1"/>
  <c r="E49" i="1"/>
  <c r="F49" i="1"/>
  <c r="G49" i="1"/>
  <c r="H49" i="1"/>
  <c r="I49" i="1"/>
  <c r="J49" i="1"/>
  <c r="K49" i="1"/>
  <c r="O49" i="1"/>
  <c r="P49" i="1"/>
  <c r="C50" i="1"/>
  <c r="D50" i="1"/>
  <c r="E50" i="1"/>
  <c r="F50" i="1"/>
  <c r="G50" i="1"/>
  <c r="H50" i="1"/>
  <c r="I50" i="1"/>
  <c r="J50" i="1"/>
  <c r="K50" i="1"/>
  <c r="O50" i="1"/>
  <c r="P50" i="1"/>
  <c r="C51" i="1"/>
  <c r="D51" i="1"/>
  <c r="E51" i="1"/>
  <c r="F51" i="1"/>
  <c r="G51" i="1"/>
  <c r="H51" i="1"/>
  <c r="I51" i="1"/>
  <c r="J51" i="1"/>
  <c r="K51" i="1"/>
  <c r="O51" i="1"/>
  <c r="P51" i="1"/>
  <c r="C52" i="1"/>
  <c r="D52" i="1"/>
  <c r="E52" i="1"/>
  <c r="F52" i="1"/>
  <c r="G52" i="1"/>
  <c r="H52" i="1"/>
  <c r="I52" i="1"/>
  <c r="J52" i="1"/>
  <c r="K52" i="1"/>
  <c r="O52" i="1"/>
  <c r="P52" i="1"/>
  <c r="C53" i="1"/>
  <c r="D53" i="1"/>
  <c r="E53" i="1"/>
  <c r="F53" i="1"/>
  <c r="G53" i="1"/>
  <c r="H53" i="1"/>
  <c r="I53" i="1"/>
  <c r="J53" i="1"/>
  <c r="K53" i="1"/>
  <c r="O53" i="1"/>
  <c r="P53" i="1"/>
  <c r="C55" i="1"/>
  <c r="D55" i="1"/>
  <c r="E55" i="1"/>
  <c r="F55" i="1"/>
  <c r="G55" i="1"/>
  <c r="H55" i="1"/>
  <c r="I55" i="1"/>
  <c r="J55" i="1"/>
  <c r="K55" i="1"/>
  <c r="O55" i="1"/>
  <c r="P55" i="1"/>
  <c r="C56" i="1"/>
  <c r="D56" i="1"/>
  <c r="E56" i="1"/>
  <c r="F56" i="1"/>
  <c r="G56" i="1"/>
  <c r="H56" i="1"/>
  <c r="I56" i="1"/>
  <c r="J56" i="1"/>
  <c r="K56" i="1"/>
  <c r="O56" i="1"/>
  <c r="P56" i="1"/>
  <c r="C57" i="1"/>
  <c r="D57" i="1"/>
  <c r="E57" i="1"/>
  <c r="F57" i="1"/>
  <c r="G57" i="1"/>
  <c r="H57" i="1"/>
  <c r="I57" i="1"/>
  <c r="J57" i="1"/>
  <c r="K57" i="1"/>
  <c r="O57" i="1"/>
  <c r="P57" i="1"/>
  <c r="C58" i="1"/>
  <c r="D58" i="1"/>
  <c r="E58" i="1"/>
  <c r="F58" i="1"/>
  <c r="G58" i="1"/>
  <c r="H58" i="1"/>
  <c r="I58" i="1"/>
  <c r="J58" i="1"/>
  <c r="K58" i="1"/>
  <c r="P58" i="1"/>
</calcChain>
</file>

<file path=xl/sharedStrings.xml><?xml version="1.0" encoding="utf-8"?>
<sst xmlns="http://schemas.openxmlformats.org/spreadsheetml/2006/main" count="119" uniqueCount="36">
  <si>
    <t>合　　　計</t>
  </si>
  <si>
    <t>そ　  の  　 他</t>
  </si>
  <si>
    <t>酢 調 製 野 菜</t>
  </si>
  <si>
    <t>乾　燥　野　菜</t>
  </si>
  <si>
    <t>（その他の内訳）</t>
  </si>
  <si>
    <t>そ　の　他</t>
  </si>
  <si>
    <t>その他 調製野菜</t>
  </si>
  <si>
    <t>トマト 加 工 品</t>
  </si>
  <si>
    <t>塩 蔵 等 野 菜</t>
  </si>
  <si>
    <t>冷　凍　野　菜</t>
  </si>
  <si>
    <t>生　鮮　野　菜</t>
  </si>
  <si>
    <t>2016年</t>
    <rPh sb="4" eb="5">
      <t>ネン</t>
    </rPh>
    <phoneticPr fontId="4"/>
  </si>
  <si>
    <t>2015年</t>
    <rPh sb="4" eb="5">
      <t>ネン</t>
    </rPh>
    <phoneticPr fontId="4"/>
  </si>
  <si>
    <t>2014年</t>
    <rPh sb="4" eb="5">
      <t>ネン</t>
    </rPh>
    <phoneticPr fontId="4"/>
  </si>
  <si>
    <t>2013年</t>
    <rPh sb="4" eb="5">
      <t>ネン</t>
    </rPh>
    <phoneticPr fontId="4"/>
  </si>
  <si>
    <t>2012年</t>
    <rPh sb="4" eb="5">
      <t>ネン</t>
    </rPh>
    <phoneticPr fontId="4"/>
  </si>
  <si>
    <t>2011年</t>
    <rPh sb="4" eb="5">
      <t>ネン</t>
    </rPh>
    <phoneticPr fontId="4"/>
  </si>
  <si>
    <t>2010年</t>
  </si>
  <si>
    <t>2009年</t>
  </si>
  <si>
    <t>2008年</t>
  </si>
  <si>
    <t>2007年</t>
  </si>
  <si>
    <t>2006年</t>
  </si>
  <si>
    <t>2005年</t>
  </si>
  <si>
    <t>2004年</t>
  </si>
  <si>
    <t>2003年</t>
  </si>
  <si>
    <t>2001年</t>
  </si>
  <si>
    <t>類　　　別</t>
    <rPh sb="0" eb="1">
      <t>ルイ</t>
    </rPh>
    <rPh sb="4" eb="5">
      <t>ベツ</t>
    </rPh>
    <phoneticPr fontId="9"/>
  </si>
  <si>
    <t>　　（単位：％）</t>
    <rPh sb="3" eb="5">
      <t>タンイ</t>
    </rPh>
    <phoneticPr fontId="9"/>
  </si>
  <si>
    <t>年別シェア</t>
    <rPh sb="0" eb="1">
      <t>ネン</t>
    </rPh>
    <rPh sb="1" eb="2">
      <t>ベツ</t>
    </rPh>
    <phoneticPr fontId="9"/>
  </si>
  <si>
    <t>　　（単位：百万円）</t>
    <rPh sb="3" eb="5">
      <t>タンイ</t>
    </rPh>
    <rPh sb="6" eb="7">
      <t>ヒャク</t>
    </rPh>
    <rPh sb="7" eb="9">
      <t>マンエン</t>
    </rPh>
    <phoneticPr fontId="9"/>
  </si>
  <si>
    <t>（2）金額</t>
    <rPh sb="3" eb="5">
      <t>キンガク</t>
    </rPh>
    <phoneticPr fontId="9"/>
  </si>
  <si>
    <t>資料：農畜産業振興機構「ベジ探」　（原資料：財務省「貿易統計」）</t>
    <phoneticPr fontId="4"/>
  </si>
  <si>
    <t>（単位：トン）</t>
    <rPh sb="1" eb="3">
      <t>タンイ</t>
    </rPh>
    <phoneticPr fontId="9"/>
  </si>
  <si>
    <t>(1)数量</t>
    <rPh sb="3" eb="5">
      <t>スウリョウ</t>
    </rPh>
    <phoneticPr fontId="9"/>
  </si>
  <si>
    <t>　Ⅷ－１　類別輸入数量と金額</t>
    <rPh sb="5" eb="7">
      <t>ルイベツ</t>
    </rPh>
    <rPh sb="7" eb="9">
      <t>ユニュウ</t>
    </rPh>
    <rPh sb="9" eb="11">
      <t>スウリョウ</t>
    </rPh>
    <rPh sb="12" eb="14">
      <t>キンガク</t>
    </rPh>
    <phoneticPr fontId="9"/>
  </si>
  <si>
    <t>Ⅷ　野菜の輸入統計</t>
    <rPh sb="2" eb="4">
      <t>ヤサイ</t>
    </rPh>
    <rPh sb="5" eb="7">
      <t>ユニュウ</t>
    </rPh>
    <rPh sb="7" eb="9">
      <t>トウケイ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</si>
</sst>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.00;[Red]#,##0.00"/>
    <numFmt numFmtId="178" formatCode="#,###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1" fillId="0" borderId="0">
      <alignment vertical="center"/>
    </xf>
    <xf numFmtId="0" fontId="16" fillId="0" borderId="0"/>
  </cellStyleXfs>
  <cellXfs count="85">
    <xf numFmtId="0" fontId="0" fillId="0" borderId="0" xfId="0">
      <alignment vertical="center"/>
    </xf>
    <xf numFmtId="0" fontId="3" fillId="0" borderId="0" xfId="2" applyFont="1">
      <alignment vertical="center"/>
    </xf>
    <xf numFmtId="176" fontId="3" fillId="0" borderId="0" xfId="2" applyNumberFormat="1" applyFont="1">
      <alignment vertical="center"/>
    </xf>
    <xf numFmtId="0" fontId="6" fillId="0" borderId="0" xfId="3" quotePrefix="1" applyFont="1" applyFill="1" applyBorder="1" applyAlignment="1">
      <alignment horizontal="left" vertical="center"/>
    </xf>
    <xf numFmtId="0" fontId="2" fillId="0" borderId="0" xfId="2">
      <alignment vertical="center"/>
    </xf>
    <xf numFmtId="177" fontId="3" fillId="0" borderId="1" xfId="2" applyNumberFormat="1" applyFont="1" applyFill="1" applyBorder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2" xfId="4" applyNumberFormat="1" applyFont="1" applyBorder="1" applyAlignment="1">
      <alignment horizontal="right" vertical="center"/>
    </xf>
    <xf numFmtId="40" fontId="6" fillId="0" borderId="2" xfId="4" applyNumberFormat="1" applyFont="1" applyBorder="1" applyAlignment="1">
      <alignment horizontal="right"/>
    </xf>
    <xf numFmtId="2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177" fontId="2" fillId="0" borderId="0" xfId="2" applyNumberFormat="1">
      <alignment vertical="center"/>
    </xf>
    <xf numFmtId="177" fontId="3" fillId="0" borderId="3" xfId="2" applyNumberFormat="1" applyFont="1" applyFill="1" applyBorder="1" applyAlignment="1">
      <alignment horizontal="right" vertical="center"/>
    </xf>
    <xf numFmtId="177" fontId="3" fillId="0" borderId="4" xfId="2" applyNumberFormat="1" applyFont="1" applyFill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40" fontId="6" fillId="0" borderId="5" xfId="4" applyNumberFormat="1" applyFont="1" applyBorder="1" applyAlignment="1">
      <alignment horizontal="right" vertical="center"/>
    </xf>
    <xf numFmtId="40" fontId="6" fillId="0" borderId="5" xfId="4" applyNumberFormat="1" applyFont="1" applyBorder="1" applyAlignment="1">
      <alignment horizontal="right"/>
    </xf>
    <xf numFmtId="2" fontId="3" fillId="0" borderId="4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right" vertical="center"/>
    </xf>
    <xf numFmtId="177" fontId="3" fillId="0" borderId="3" xfId="2" applyNumberFormat="1" applyFont="1" applyBorder="1" applyAlignment="1">
      <alignment vertical="center"/>
    </xf>
    <xf numFmtId="0" fontId="3" fillId="0" borderId="3" xfId="2" applyFont="1" applyBorder="1">
      <alignment vertical="center"/>
    </xf>
    <xf numFmtId="177" fontId="3" fillId="0" borderId="6" xfId="2" applyNumberFormat="1" applyFont="1" applyFill="1" applyBorder="1" applyAlignment="1">
      <alignment horizontal="right" vertical="center"/>
    </xf>
    <xf numFmtId="40" fontId="6" fillId="0" borderId="6" xfId="4" applyNumberFormat="1" applyFont="1" applyBorder="1" applyAlignment="1">
      <alignment horizontal="right" vertical="center"/>
    </xf>
    <xf numFmtId="2" fontId="3" fillId="0" borderId="6" xfId="2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5" quotePrefix="1" applyFont="1" applyBorder="1" applyAlignment="1">
      <alignment horizontal="center" vertical="center"/>
    </xf>
    <xf numFmtId="0" fontId="6" fillId="0" borderId="2" xfId="5" quotePrefix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176" fontId="6" fillId="0" borderId="0" xfId="5" quotePrefix="1" applyNumberFormat="1" applyFont="1" applyBorder="1" applyAlignment="1">
      <alignment horizontal="right"/>
    </xf>
    <xf numFmtId="0" fontId="6" fillId="0" borderId="0" xfId="5" quotePrefix="1" applyFont="1" applyBorder="1" applyAlignment="1">
      <alignment horizontal="right"/>
    </xf>
    <xf numFmtId="0" fontId="10" fillId="0" borderId="0" xfId="6" applyFont="1">
      <alignment vertical="center"/>
    </xf>
    <xf numFmtId="0" fontId="11" fillId="0" borderId="0" xfId="5" applyFont="1" applyBorder="1"/>
    <xf numFmtId="0" fontId="11" fillId="0" borderId="0" xfId="5" applyFont="1"/>
    <xf numFmtId="0" fontId="6" fillId="0" borderId="0" xfId="5" quotePrefix="1" applyFont="1" applyAlignment="1">
      <alignment horizontal="right"/>
    </xf>
    <xf numFmtId="0" fontId="6" fillId="0" borderId="0" xfId="5" applyFont="1" applyBorder="1" applyAlignment="1">
      <alignment horizontal="left"/>
    </xf>
    <xf numFmtId="3" fontId="2" fillId="0" borderId="0" xfId="2" applyNumberFormat="1">
      <alignment vertical="center"/>
    </xf>
    <xf numFmtId="3" fontId="12" fillId="0" borderId="1" xfId="0" applyNumberFormat="1" applyFont="1" applyBorder="1" applyAlignment="1">
      <alignment horizontal="right" vertical="center"/>
    </xf>
    <xf numFmtId="176" fontId="3" fillId="0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176" fontId="3" fillId="0" borderId="3" xfId="2" applyNumberFormat="1" applyFont="1" applyFill="1" applyBorder="1" applyAlignment="1">
      <alignment horizontal="right" vertical="center"/>
    </xf>
    <xf numFmtId="3" fontId="3" fillId="0" borderId="3" xfId="2" applyNumberFormat="1" applyFont="1" applyFill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3" fillId="0" borderId="3" xfId="2" applyNumberFormat="1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176" fontId="3" fillId="0" borderId="3" xfId="2" applyNumberFormat="1" applyFont="1" applyBorder="1">
      <alignment vertical="center"/>
    </xf>
    <xf numFmtId="176" fontId="12" fillId="2" borderId="3" xfId="0" applyNumberFormat="1" applyFont="1" applyFill="1" applyBorder="1">
      <alignment vertical="center"/>
    </xf>
    <xf numFmtId="3" fontId="12" fillId="0" borderId="6" xfId="0" applyNumberFormat="1" applyFont="1" applyBorder="1" applyAlignment="1">
      <alignment horizontal="right" vertical="center"/>
    </xf>
    <xf numFmtId="176" fontId="3" fillId="0" borderId="6" xfId="2" applyNumberFormat="1" applyFont="1" applyFill="1" applyBorder="1" applyAlignment="1">
      <alignment horizontal="right" vertical="center"/>
    </xf>
    <xf numFmtId="3" fontId="3" fillId="0" borderId="6" xfId="2" applyNumberFormat="1" applyFont="1" applyFill="1" applyBorder="1" applyAlignment="1">
      <alignment horizontal="right" vertical="center"/>
    </xf>
    <xf numFmtId="3" fontId="3" fillId="0" borderId="6" xfId="2" applyNumberFormat="1" applyFont="1" applyBorder="1" applyAlignment="1">
      <alignment horizontal="right" vertical="center"/>
    </xf>
    <xf numFmtId="3" fontId="11" fillId="0" borderId="0" xfId="5" applyNumberFormat="1" applyFont="1"/>
    <xf numFmtId="177" fontId="3" fillId="0" borderId="3" xfId="2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" fontId="3" fillId="0" borderId="0" xfId="2" applyNumberFormat="1" applyFont="1">
      <alignment vertical="center"/>
    </xf>
    <xf numFmtId="38" fontId="6" fillId="0" borderId="4" xfId="1" applyFont="1" applyBorder="1" applyAlignment="1">
      <alignment horizontal="right" vertical="center"/>
    </xf>
    <xf numFmtId="176" fontId="3" fillId="2" borderId="3" xfId="2" applyNumberFormat="1" applyFont="1" applyFill="1" applyBorder="1" applyAlignment="1">
      <alignment horizontal="right" vertical="center"/>
    </xf>
    <xf numFmtId="3" fontId="3" fillId="2" borderId="3" xfId="2" applyNumberFormat="1" applyFont="1" applyFill="1" applyBorder="1" applyAlignment="1">
      <alignment horizontal="right" vertical="center"/>
    </xf>
    <xf numFmtId="3" fontId="3" fillId="2" borderId="4" xfId="2" applyNumberFormat="1" applyFont="1" applyFill="1" applyBorder="1" applyAlignment="1">
      <alignment horizontal="right" vertical="center"/>
    </xf>
    <xf numFmtId="3" fontId="3" fillId="0" borderId="4" xfId="2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>
      <alignment vertical="center"/>
    </xf>
    <xf numFmtId="176" fontId="3" fillId="0" borderId="3" xfId="2" applyNumberFormat="1" applyFont="1" applyFill="1" applyBorder="1">
      <alignment vertical="center"/>
    </xf>
    <xf numFmtId="0" fontId="3" fillId="0" borderId="3" xfId="2" applyFont="1" applyFill="1" applyBorder="1">
      <alignment vertical="center"/>
    </xf>
    <xf numFmtId="3" fontId="3" fillId="0" borderId="3" xfId="2" applyNumberFormat="1" applyFont="1" applyBorder="1">
      <alignment vertical="center"/>
    </xf>
    <xf numFmtId="178" fontId="6" fillId="0" borderId="3" xfId="1" applyNumberFormat="1" applyFont="1" applyBorder="1" applyAlignment="1">
      <alignment horizontal="right"/>
    </xf>
    <xf numFmtId="176" fontId="12" fillId="2" borderId="6" xfId="0" applyNumberFormat="1" applyFont="1" applyFill="1" applyBorder="1">
      <alignment vertical="center"/>
    </xf>
    <xf numFmtId="176" fontId="3" fillId="2" borderId="6" xfId="2" applyNumberFormat="1" applyFont="1" applyFill="1" applyBorder="1" applyAlignment="1">
      <alignment horizontal="right" vertical="center"/>
    </xf>
    <xf numFmtId="3" fontId="3" fillId="2" borderId="6" xfId="2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176" fontId="6" fillId="0" borderId="0" xfId="5" applyNumberFormat="1" applyFont="1" applyAlignment="1">
      <alignment horizontal="right"/>
    </xf>
    <xf numFmtId="0" fontId="6" fillId="0" borderId="0" xfId="5" applyFont="1" applyAlignment="1">
      <alignment horizontal="right"/>
    </xf>
    <xf numFmtId="3" fontId="6" fillId="0" borderId="0" xfId="5" applyNumberFormat="1" applyFont="1"/>
    <xf numFmtId="0" fontId="6" fillId="0" borderId="0" xfId="5" applyFont="1"/>
    <xf numFmtId="176" fontId="8" fillId="0" borderId="0" xfId="0" applyNumberFormat="1" applyFont="1">
      <alignment vertical="center"/>
    </xf>
    <xf numFmtId="0" fontId="6" fillId="0" borderId="0" xfId="6" applyFont="1">
      <alignment vertical="center"/>
    </xf>
    <xf numFmtId="0" fontId="13" fillId="0" borderId="0" xfId="5" applyFont="1"/>
    <xf numFmtId="0" fontId="14" fillId="0" borderId="0" xfId="5" applyFont="1"/>
    <xf numFmtId="0" fontId="6" fillId="0" borderId="0" xfId="3" applyFont="1"/>
    <xf numFmtId="176" fontId="6" fillId="0" borderId="0" xfId="3" applyNumberFormat="1" applyFont="1"/>
    <xf numFmtId="0" fontId="14" fillId="0" borderId="0" xfId="3" applyFont="1"/>
  </cellXfs>
  <cellStyles count="11">
    <cellStyle name="桁区切り" xfId="1" builtinId="6"/>
    <cellStyle name="桁区切り 2" xfId="7"/>
    <cellStyle name="桁区切り 2 2" xfId="8"/>
    <cellStyle name="桁区切り 2 3" xfId="4"/>
    <cellStyle name="標準" xfId="0" builtinId="0"/>
    <cellStyle name="標準 2" xfId="9"/>
    <cellStyle name="標準 2 2" xfId="6"/>
    <cellStyle name="標準 3" xfId="10"/>
    <cellStyle name="標準 4" xfId="2"/>
    <cellStyle name="標準_国別年別" xfId="3"/>
    <cellStyle name="標準_類別数量金額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zoomScale="80" zoomScaleNormal="80" workbookViewId="0">
      <selection activeCell="A2" sqref="A2"/>
    </sheetView>
  </sheetViews>
  <sheetFormatPr defaultRowHeight="12"/>
  <cols>
    <col min="1" max="1" width="20.625" style="1" customWidth="1"/>
    <col min="2" max="4" width="9.25" style="1" hidden="1" customWidth="1"/>
    <col min="5" max="10" width="9.25" style="1" bestFit="1" customWidth="1"/>
    <col min="11" max="11" width="9.25" style="1" customWidth="1"/>
    <col min="12" max="12" width="10.25" style="1" bestFit="1" customWidth="1"/>
    <col min="13" max="15" width="9" style="2" customWidth="1"/>
    <col min="16" max="16" width="9.25" style="1" bestFit="1" customWidth="1"/>
    <col min="17" max="245" width="9" style="1"/>
    <col min="246" max="246" width="20.625" style="1" customWidth="1"/>
    <col min="247" max="257" width="9.25" style="1" bestFit="1" customWidth="1"/>
    <col min="258" max="501" width="9" style="1"/>
    <col min="502" max="502" width="20.625" style="1" customWidth="1"/>
    <col min="503" max="513" width="9.25" style="1" bestFit="1" customWidth="1"/>
    <col min="514" max="757" width="9" style="1"/>
    <col min="758" max="758" width="20.625" style="1" customWidth="1"/>
    <col min="759" max="769" width="9.25" style="1" bestFit="1" customWidth="1"/>
    <col min="770" max="1013" width="9" style="1"/>
    <col min="1014" max="1014" width="20.625" style="1" customWidth="1"/>
    <col min="1015" max="1025" width="9.25" style="1" bestFit="1" customWidth="1"/>
    <col min="1026" max="1269" width="9" style="1"/>
    <col min="1270" max="1270" width="20.625" style="1" customWidth="1"/>
    <col min="1271" max="1281" width="9.25" style="1" bestFit="1" customWidth="1"/>
    <col min="1282" max="1525" width="9" style="1"/>
    <col min="1526" max="1526" width="20.625" style="1" customWidth="1"/>
    <col min="1527" max="1537" width="9.25" style="1" bestFit="1" customWidth="1"/>
    <col min="1538" max="1781" width="9" style="1"/>
    <col min="1782" max="1782" width="20.625" style="1" customWidth="1"/>
    <col min="1783" max="1793" width="9.25" style="1" bestFit="1" customWidth="1"/>
    <col min="1794" max="2037" width="9" style="1"/>
    <col min="2038" max="2038" width="20.625" style="1" customWidth="1"/>
    <col min="2039" max="2049" width="9.25" style="1" bestFit="1" customWidth="1"/>
    <col min="2050" max="2293" width="9" style="1"/>
    <col min="2294" max="2294" width="20.625" style="1" customWidth="1"/>
    <col min="2295" max="2305" width="9.25" style="1" bestFit="1" customWidth="1"/>
    <col min="2306" max="2549" width="9" style="1"/>
    <col min="2550" max="2550" width="20.625" style="1" customWidth="1"/>
    <col min="2551" max="2561" width="9.25" style="1" bestFit="1" customWidth="1"/>
    <col min="2562" max="2805" width="9" style="1"/>
    <col min="2806" max="2806" width="20.625" style="1" customWidth="1"/>
    <col min="2807" max="2817" width="9.25" style="1" bestFit="1" customWidth="1"/>
    <col min="2818" max="3061" width="9" style="1"/>
    <col min="3062" max="3062" width="20.625" style="1" customWidth="1"/>
    <col min="3063" max="3073" width="9.25" style="1" bestFit="1" customWidth="1"/>
    <col min="3074" max="3317" width="9" style="1"/>
    <col min="3318" max="3318" width="20.625" style="1" customWidth="1"/>
    <col min="3319" max="3329" width="9.25" style="1" bestFit="1" customWidth="1"/>
    <col min="3330" max="3573" width="9" style="1"/>
    <col min="3574" max="3574" width="20.625" style="1" customWidth="1"/>
    <col min="3575" max="3585" width="9.25" style="1" bestFit="1" customWidth="1"/>
    <col min="3586" max="3829" width="9" style="1"/>
    <col min="3830" max="3830" width="20.625" style="1" customWidth="1"/>
    <col min="3831" max="3841" width="9.25" style="1" bestFit="1" customWidth="1"/>
    <col min="3842" max="4085" width="9" style="1"/>
    <col min="4086" max="4086" width="20.625" style="1" customWidth="1"/>
    <col min="4087" max="4097" width="9.25" style="1" bestFit="1" customWidth="1"/>
    <col min="4098" max="4341" width="9" style="1"/>
    <col min="4342" max="4342" width="20.625" style="1" customWidth="1"/>
    <col min="4343" max="4353" width="9.25" style="1" bestFit="1" customWidth="1"/>
    <col min="4354" max="4597" width="9" style="1"/>
    <col min="4598" max="4598" width="20.625" style="1" customWidth="1"/>
    <col min="4599" max="4609" width="9.25" style="1" bestFit="1" customWidth="1"/>
    <col min="4610" max="4853" width="9" style="1"/>
    <col min="4854" max="4854" width="20.625" style="1" customWidth="1"/>
    <col min="4855" max="4865" width="9.25" style="1" bestFit="1" customWidth="1"/>
    <col min="4866" max="5109" width="9" style="1"/>
    <col min="5110" max="5110" width="20.625" style="1" customWidth="1"/>
    <col min="5111" max="5121" width="9.25" style="1" bestFit="1" customWidth="1"/>
    <col min="5122" max="5365" width="9" style="1"/>
    <col min="5366" max="5366" width="20.625" style="1" customWidth="1"/>
    <col min="5367" max="5377" width="9.25" style="1" bestFit="1" customWidth="1"/>
    <col min="5378" max="5621" width="9" style="1"/>
    <col min="5622" max="5622" width="20.625" style="1" customWidth="1"/>
    <col min="5623" max="5633" width="9.25" style="1" bestFit="1" customWidth="1"/>
    <col min="5634" max="5877" width="9" style="1"/>
    <col min="5878" max="5878" width="20.625" style="1" customWidth="1"/>
    <col min="5879" max="5889" width="9.25" style="1" bestFit="1" customWidth="1"/>
    <col min="5890" max="6133" width="9" style="1"/>
    <col min="6134" max="6134" width="20.625" style="1" customWidth="1"/>
    <col min="6135" max="6145" width="9.25" style="1" bestFit="1" customWidth="1"/>
    <col min="6146" max="6389" width="9" style="1"/>
    <col min="6390" max="6390" width="20.625" style="1" customWidth="1"/>
    <col min="6391" max="6401" width="9.25" style="1" bestFit="1" customWidth="1"/>
    <col min="6402" max="6645" width="9" style="1"/>
    <col min="6646" max="6646" width="20.625" style="1" customWidth="1"/>
    <col min="6647" max="6657" width="9.25" style="1" bestFit="1" customWidth="1"/>
    <col min="6658" max="6901" width="9" style="1"/>
    <col min="6902" max="6902" width="20.625" style="1" customWidth="1"/>
    <col min="6903" max="6913" width="9.25" style="1" bestFit="1" customWidth="1"/>
    <col min="6914" max="7157" width="9" style="1"/>
    <col min="7158" max="7158" width="20.625" style="1" customWidth="1"/>
    <col min="7159" max="7169" width="9.25" style="1" bestFit="1" customWidth="1"/>
    <col min="7170" max="7413" width="9" style="1"/>
    <col min="7414" max="7414" width="20.625" style="1" customWidth="1"/>
    <col min="7415" max="7425" width="9.25" style="1" bestFit="1" customWidth="1"/>
    <col min="7426" max="7669" width="9" style="1"/>
    <col min="7670" max="7670" width="20.625" style="1" customWidth="1"/>
    <col min="7671" max="7681" width="9.25" style="1" bestFit="1" customWidth="1"/>
    <col min="7682" max="7925" width="9" style="1"/>
    <col min="7926" max="7926" width="20.625" style="1" customWidth="1"/>
    <col min="7927" max="7937" width="9.25" style="1" bestFit="1" customWidth="1"/>
    <col min="7938" max="8181" width="9" style="1"/>
    <col min="8182" max="8182" width="20.625" style="1" customWidth="1"/>
    <col min="8183" max="8193" width="9.25" style="1" bestFit="1" customWidth="1"/>
    <col min="8194" max="8437" width="9" style="1"/>
    <col min="8438" max="8438" width="20.625" style="1" customWidth="1"/>
    <col min="8439" max="8449" width="9.25" style="1" bestFit="1" customWidth="1"/>
    <col min="8450" max="8693" width="9" style="1"/>
    <col min="8694" max="8694" width="20.625" style="1" customWidth="1"/>
    <col min="8695" max="8705" width="9.25" style="1" bestFit="1" customWidth="1"/>
    <col min="8706" max="8949" width="9" style="1"/>
    <col min="8950" max="8950" width="20.625" style="1" customWidth="1"/>
    <col min="8951" max="8961" width="9.25" style="1" bestFit="1" customWidth="1"/>
    <col min="8962" max="9205" width="9" style="1"/>
    <col min="9206" max="9206" width="20.625" style="1" customWidth="1"/>
    <col min="9207" max="9217" width="9.25" style="1" bestFit="1" customWidth="1"/>
    <col min="9218" max="9461" width="9" style="1"/>
    <col min="9462" max="9462" width="20.625" style="1" customWidth="1"/>
    <col min="9463" max="9473" width="9.25" style="1" bestFit="1" customWidth="1"/>
    <col min="9474" max="9717" width="9" style="1"/>
    <col min="9718" max="9718" width="20.625" style="1" customWidth="1"/>
    <col min="9719" max="9729" width="9.25" style="1" bestFit="1" customWidth="1"/>
    <col min="9730" max="9973" width="9" style="1"/>
    <col min="9974" max="9974" width="20.625" style="1" customWidth="1"/>
    <col min="9975" max="9985" width="9.25" style="1" bestFit="1" customWidth="1"/>
    <col min="9986" max="10229" width="9" style="1"/>
    <col min="10230" max="10230" width="20.625" style="1" customWidth="1"/>
    <col min="10231" max="10241" width="9.25" style="1" bestFit="1" customWidth="1"/>
    <col min="10242" max="10485" width="9" style="1"/>
    <col min="10486" max="10486" width="20.625" style="1" customWidth="1"/>
    <col min="10487" max="10497" width="9.25" style="1" bestFit="1" customWidth="1"/>
    <col min="10498" max="10741" width="9" style="1"/>
    <col min="10742" max="10742" width="20.625" style="1" customWidth="1"/>
    <col min="10743" max="10753" width="9.25" style="1" bestFit="1" customWidth="1"/>
    <col min="10754" max="10997" width="9" style="1"/>
    <col min="10998" max="10998" width="20.625" style="1" customWidth="1"/>
    <col min="10999" max="11009" width="9.25" style="1" bestFit="1" customWidth="1"/>
    <col min="11010" max="11253" width="9" style="1"/>
    <col min="11254" max="11254" width="20.625" style="1" customWidth="1"/>
    <col min="11255" max="11265" width="9.25" style="1" bestFit="1" customWidth="1"/>
    <col min="11266" max="11509" width="9" style="1"/>
    <col min="11510" max="11510" width="20.625" style="1" customWidth="1"/>
    <col min="11511" max="11521" width="9.25" style="1" bestFit="1" customWidth="1"/>
    <col min="11522" max="11765" width="9" style="1"/>
    <col min="11766" max="11766" width="20.625" style="1" customWidth="1"/>
    <col min="11767" max="11777" width="9.25" style="1" bestFit="1" customWidth="1"/>
    <col min="11778" max="12021" width="9" style="1"/>
    <col min="12022" max="12022" width="20.625" style="1" customWidth="1"/>
    <col min="12023" max="12033" width="9.25" style="1" bestFit="1" customWidth="1"/>
    <col min="12034" max="12277" width="9" style="1"/>
    <col min="12278" max="12278" width="20.625" style="1" customWidth="1"/>
    <col min="12279" max="12289" width="9.25" style="1" bestFit="1" customWidth="1"/>
    <col min="12290" max="12533" width="9" style="1"/>
    <col min="12534" max="12534" width="20.625" style="1" customWidth="1"/>
    <col min="12535" max="12545" width="9.25" style="1" bestFit="1" customWidth="1"/>
    <col min="12546" max="12789" width="9" style="1"/>
    <col min="12790" max="12790" width="20.625" style="1" customWidth="1"/>
    <col min="12791" max="12801" width="9.25" style="1" bestFit="1" customWidth="1"/>
    <col min="12802" max="13045" width="9" style="1"/>
    <col min="13046" max="13046" width="20.625" style="1" customWidth="1"/>
    <col min="13047" max="13057" width="9.25" style="1" bestFit="1" customWidth="1"/>
    <col min="13058" max="13301" width="9" style="1"/>
    <col min="13302" max="13302" width="20.625" style="1" customWidth="1"/>
    <col min="13303" max="13313" width="9.25" style="1" bestFit="1" customWidth="1"/>
    <col min="13314" max="13557" width="9" style="1"/>
    <col min="13558" max="13558" width="20.625" style="1" customWidth="1"/>
    <col min="13559" max="13569" width="9.25" style="1" bestFit="1" customWidth="1"/>
    <col min="13570" max="13813" width="9" style="1"/>
    <col min="13814" max="13814" width="20.625" style="1" customWidth="1"/>
    <col min="13815" max="13825" width="9.25" style="1" bestFit="1" customWidth="1"/>
    <col min="13826" max="14069" width="9" style="1"/>
    <col min="14070" max="14070" width="20.625" style="1" customWidth="1"/>
    <col min="14071" max="14081" width="9.25" style="1" bestFit="1" customWidth="1"/>
    <col min="14082" max="14325" width="9" style="1"/>
    <col min="14326" max="14326" width="20.625" style="1" customWidth="1"/>
    <col min="14327" max="14337" width="9.25" style="1" bestFit="1" customWidth="1"/>
    <col min="14338" max="14581" width="9" style="1"/>
    <col min="14582" max="14582" width="20.625" style="1" customWidth="1"/>
    <col min="14583" max="14593" width="9.25" style="1" bestFit="1" customWidth="1"/>
    <col min="14594" max="14837" width="9" style="1"/>
    <col min="14838" max="14838" width="20.625" style="1" customWidth="1"/>
    <col min="14839" max="14849" width="9.25" style="1" bestFit="1" customWidth="1"/>
    <col min="14850" max="15093" width="9" style="1"/>
    <col min="15094" max="15094" width="20.625" style="1" customWidth="1"/>
    <col min="15095" max="15105" width="9.25" style="1" bestFit="1" customWidth="1"/>
    <col min="15106" max="15349" width="9" style="1"/>
    <col min="15350" max="15350" width="20.625" style="1" customWidth="1"/>
    <col min="15351" max="15361" width="9.25" style="1" bestFit="1" customWidth="1"/>
    <col min="15362" max="15605" width="9" style="1"/>
    <col min="15606" max="15606" width="20.625" style="1" customWidth="1"/>
    <col min="15607" max="15617" width="9.25" style="1" bestFit="1" customWidth="1"/>
    <col min="15618" max="15861" width="9" style="1"/>
    <col min="15862" max="15862" width="20.625" style="1" customWidth="1"/>
    <col min="15863" max="15873" width="9.25" style="1" bestFit="1" customWidth="1"/>
    <col min="15874" max="16117" width="9" style="1"/>
    <col min="16118" max="16118" width="20.625" style="1" customWidth="1"/>
    <col min="16119" max="16129" width="9.25" style="1" bestFit="1" customWidth="1"/>
    <col min="16130" max="16373" width="9" style="1"/>
    <col min="16374" max="16384" width="9" style="1" customWidth="1"/>
  </cols>
  <sheetData>
    <row r="1" spans="1:17" s="73" customFormat="1" ht="19.149999999999999" customHeight="1">
      <c r="A1" s="84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83"/>
      <c r="O1" s="83"/>
      <c r="P1" s="82"/>
    </row>
    <row r="2" spans="1:17" s="73" customFormat="1" ht="21" customHeight="1">
      <c r="A2" s="81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M2" s="78"/>
      <c r="N2" s="78"/>
      <c r="O2" s="78"/>
    </row>
    <row r="3" spans="1:17" s="73" customFormat="1" ht="15" customHeight="1">
      <c r="A3" s="80"/>
      <c r="B3" s="79"/>
      <c r="C3" s="79"/>
      <c r="D3" s="79"/>
      <c r="E3" s="79"/>
      <c r="F3" s="79"/>
      <c r="G3" s="79"/>
      <c r="H3" s="79"/>
      <c r="I3" s="79"/>
      <c r="J3" s="79"/>
      <c r="K3" s="79"/>
      <c r="M3" s="78"/>
      <c r="N3" s="78"/>
      <c r="O3" s="78"/>
    </row>
    <row r="4" spans="1:17" s="73" customFormat="1" ht="17.100000000000001" customHeight="1">
      <c r="A4" s="77" t="s">
        <v>33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5"/>
      <c r="M4" s="74"/>
      <c r="N4" s="74"/>
      <c r="P4" s="74" t="s">
        <v>32</v>
      </c>
    </row>
    <row r="5" spans="1:17" s="73" customFormat="1" ht="17.100000000000001" customHeight="1">
      <c r="A5" s="30" t="s">
        <v>26</v>
      </c>
      <c r="B5" s="29" t="s">
        <v>25</v>
      </c>
      <c r="C5" s="29" t="s">
        <v>24</v>
      </c>
      <c r="D5" s="29" t="s">
        <v>23</v>
      </c>
      <c r="E5" s="29" t="s">
        <v>22</v>
      </c>
      <c r="F5" s="28" t="s">
        <v>21</v>
      </c>
      <c r="G5" s="28" t="s">
        <v>20</v>
      </c>
      <c r="H5" s="29" t="s">
        <v>19</v>
      </c>
      <c r="I5" s="29" t="s">
        <v>18</v>
      </c>
      <c r="J5" s="28" t="s">
        <v>17</v>
      </c>
      <c r="K5" s="58" t="s">
        <v>16</v>
      </c>
      <c r="L5" s="58" t="s">
        <v>15</v>
      </c>
      <c r="M5" s="26" t="s">
        <v>14</v>
      </c>
      <c r="N5" s="26" t="s">
        <v>13</v>
      </c>
      <c r="O5" s="26" t="s">
        <v>12</v>
      </c>
      <c r="P5" s="26" t="s">
        <v>11</v>
      </c>
    </row>
    <row r="6" spans="1:17" ht="17.100000000000001" customHeight="1">
      <c r="A6" s="18" t="s">
        <v>10</v>
      </c>
      <c r="B6" s="55">
        <v>1009023.954</v>
      </c>
      <c r="C6" s="55">
        <v>926705.48899999994</v>
      </c>
      <c r="D6" s="55">
        <v>1016556.432</v>
      </c>
      <c r="E6" s="55">
        <v>1114273.9879999999</v>
      </c>
      <c r="F6" s="55">
        <v>956169.34400000004</v>
      </c>
      <c r="G6" s="55">
        <v>719467.50300000003</v>
      </c>
      <c r="H6" s="54">
        <v>603126.924</v>
      </c>
      <c r="I6" s="55">
        <v>615271.41399999999</v>
      </c>
      <c r="J6" s="55">
        <v>820593.67299999995</v>
      </c>
      <c r="K6" s="72">
        <v>914981.97199999995</v>
      </c>
      <c r="L6" s="72">
        <v>948110.598</v>
      </c>
      <c r="M6" s="71">
        <v>854420.125</v>
      </c>
      <c r="N6" s="70">
        <v>884734.946</v>
      </c>
      <c r="O6" s="52">
        <v>826844.95200000005</v>
      </c>
      <c r="P6" s="52">
        <v>862416.2</v>
      </c>
    </row>
    <row r="7" spans="1:17" ht="17.100000000000001" customHeight="1">
      <c r="A7" s="18" t="s">
        <v>9</v>
      </c>
      <c r="B7" s="48">
        <v>809398.25600000005</v>
      </c>
      <c r="C7" s="48">
        <v>709279.56599999999</v>
      </c>
      <c r="D7" s="48">
        <v>790299.97600000002</v>
      </c>
      <c r="E7" s="69">
        <v>814263.64300000004</v>
      </c>
      <c r="F7" s="48">
        <v>857098.30299999996</v>
      </c>
      <c r="G7" s="48">
        <v>850176.54399999999</v>
      </c>
      <c r="H7" s="45">
        <v>797208.02599999995</v>
      </c>
      <c r="I7" s="48">
        <v>784171.84100000001</v>
      </c>
      <c r="J7" s="48">
        <v>852546.84900000005</v>
      </c>
      <c r="K7" s="45">
        <v>922518.47699999996</v>
      </c>
      <c r="L7" s="45">
        <v>970965.44299999997</v>
      </c>
      <c r="M7" s="44">
        <v>940016.39500000002</v>
      </c>
      <c r="N7" s="65">
        <v>916555.05200000003</v>
      </c>
      <c r="O7" s="47">
        <v>932361.228</v>
      </c>
      <c r="P7" s="47">
        <v>960874.77899999998</v>
      </c>
    </row>
    <row r="8" spans="1:17" ht="17.100000000000001" customHeight="1">
      <c r="A8" s="18" t="s">
        <v>8</v>
      </c>
      <c r="B8" s="48">
        <v>227258.53700000001</v>
      </c>
      <c r="C8" s="48">
        <v>203357.103</v>
      </c>
      <c r="D8" s="48">
        <v>187330.40299999999</v>
      </c>
      <c r="E8" s="48">
        <v>171478.799</v>
      </c>
      <c r="F8" s="48">
        <v>158389.32699999999</v>
      </c>
      <c r="G8" s="48">
        <v>143515.91800000001</v>
      </c>
      <c r="H8" s="45">
        <v>132843.261</v>
      </c>
      <c r="I8" s="48">
        <v>111266.05100000001</v>
      </c>
      <c r="J8" s="48">
        <v>111221.75</v>
      </c>
      <c r="K8" s="45">
        <v>107258.04300000001</v>
      </c>
      <c r="L8" s="45">
        <v>108890.931</v>
      </c>
      <c r="M8" s="44">
        <v>99776.323999999993</v>
      </c>
      <c r="N8" s="65">
        <v>92510.400999999998</v>
      </c>
      <c r="O8" s="47">
        <v>86171.036999999997</v>
      </c>
      <c r="P8" s="47">
        <v>85715.370999999999</v>
      </c>
    </row>
    <row r="9" spans="1:17" ht="17.100000000000001" customHeight="1">
      <c r="A9" s="18" t="s">
        <v>7</v>
      </c>
      <c r="B9" s="48">
        <v>186810.671</v>
      </c>
      <c r="C9" s="69">
        <v>178519.58</v>
      </c>
      <c r="D9" s="69">
        <v>200986.25399999999</v>
      </c>
      <c r="E9" s="69">
        <v>216474.128</v>
      </c>
      <c r="F9" s="69">
        <v>211090.46400000001</v>
      </c>
      <c r="G9" s="69">
        <v>214695.77</v>
      </c>
      <c r="H9" s="45">
        <v>216973.951</v>
      </c>
      <c r="I9" s="48">
        <v>198810.416</v>
      </c>
      <c r="J9" s="48">
        <v>209552.663</v>
      </c>
      <c r="K9" s="45">
        <v>234085.533</v>
      </c>
      <c r="L9" s="45">
        <v>269954.451</v>
      </c>
      <c r="M9" s="44">
        <v>266861.10600000003</v>
      </c>
      <c r="N9" s="65">
        <v>246221.15400000001</v>
      </c>
      <c r="O9" s="47">
        <v>241335.78200000001</v>
      </c>
      <c r="P9" s="47">
        <v>230311.014</v>
      </c>
    </row>
    <row r="10" spans="1:17" ht="17.100000000000001" customHeight="1">
      <c r="A10" s="18" t="s">
        <v>6</v>
      </c>
      <c r="B10" s="48">
        <v>393739.81400000001</v>
      </c>
      <c r="C10" s="69">
        <v>408692.65399999998</v>
      </c>
      <c r="D10" s="69">
        <v>456679.875</v>
      </c>
      <c r="E10" s="69">
        <v>479558.64500000002</v>
      </c>
      <c r="F10" s="69">
        <v>489719.44099999999</v>
      </c>
      <c r="G10" s="69">
        <v>469918.21500000003</v>
      </c>
      <c r="H10" s="45">
        <v>416434.69</v>
      </c>
      <c r="I10" s="48">
        <v>382094.91800000001</v>
      </c>
      <c r="J10" s="48">
        <v>404240.88099999999</v>
      </c>
      <c r="K10" s="45">
        <v>434485.83</v>
      </c>
      <c r="L10" s="45">
        <v>449583.516</v>
      </c>
      <c r="M10" s="44">
        <v>440958.95500000002</v>
      </c>
      <c r="N10" s="65">
        <v>427096.65899999999</v>
      </c>
      <c r="O10" s="47">
        <v>394249.375</v>
      </c>
      <c r="P10" s="47">
        <v>392418.70299999998</v>
      </c>
    </row>
    <row r="11" spans="1:17" ht="17.100000000000001" customHeight="1">
      <c r="A11" s="21" t="s">
        <v>5</v>
      </c>
      <c r="B11" s="48">
        <v>84823.297999999995</v>
      </c>
      <c r="C11" s="48">
        <v>104333.95</v>
      </c>
      <c r="D11" s="48">
        <v>113243.11599999999</v>
      </c>
      <c r="E11" s="48">
        <v>115286.89200000001</v>
      </c>
      <c r="F11" s="48">
        <v>114638.429</v>
      </c>
      <c r="G11" s="48">
        <v>108641.59600000001</v>
      </c>
      <c r="H11" s="45">
        <v>97202.731</v>
      </c>
      <c r="I11" s="48">
        <v>93283.615999999995</v>
      </c>
      <c r="J11" s="48">
        <v>100167.921</v>
      </c>
      <c r="K11" s="45">
        <v>105160.087</v>
      </c>
      <c r="L11" s="45">
        <v>110708.35</v>
      </c>
      <c r="M11" s="44">
        <v>107066.698</v>
      </c>
      <c r="N11" s="65">
        <v>103103.40000000001</v>
      </c>
      <c r="O11" s="47">
        <f>SUM(O13:O15)</f>
        <v>98219.296999999991</v>
      </c>
      <c r="P11" s="47">
        <f>SUM(P13:P15)</f>
        <v>98877.857999999993</v>
      </c>
    </row>
    <row r="12" spans="1:17" ht="17.100000000000001" customHeight="1">
      <c r="A12" s="21" t="s">
        <v>4</v>
      </c>
      <c r="B12" s="21"/>
      <c r="C12" s="21"/>
      <c r="D12" s="21"/>
      <c r="E12" s="21"/>
      <c r="F12" s="21"/>
      <c r="G12" s="21"/>
      <c r="H12" s="67"/>
      <c r="I12" s="21"/>
      <c r="J12" s="68"/>
      <c r="K12" s="67"/>
      <c r="L12" s="67"/>
      <c r="M12" s="66"/>
      <c r="N12" s="65"/>
      <c r="O12" s="49"/>
      <c r="P12" s="49"/>
    </row>
    <row r="13" spans="1:17" ht="17.100000000000001" customHeight="1">
      <c r="A13" s="18" t="s">
        <v>3</v>
      </c>
      <c r="B13" s="48">
        <v>52474.752999999997</v>
      </c>
      <c r="C13" s="48">
        <v>54408.635000000002</v>
      </c>
      <c r="D13" s="48">
        <v>55526.493000000002</v>
      </c>
      <c r="E13" s="48">
        <v>54586.328999999998</v>
      </c>
      <c r="F13" s="48">
        <v>51006.832999999999</v>
      </c>
      <c r="G13" s="48">
        <v>50827.197</v>
      </c>
      <c r="H13" s="45">
        <v>48678.608999999997</v>
      </c>
      <c r="I13" s="48">
        <v>45351.627999999997</v>
      </c>
      <c r="J13" s="48">
        <v>46016.591</v>
      </c>
      <c r="K13" s="45">
        <v>46103.159</v>
      </c>
      <c r="L13" s="45">
        <v>46376.226999999999</v>
      </c>
      <c r="M13" s="44">
        <v>42485.883000000002</v>
      </c>
      <c r="N13" s="65">
        <v>43466.892</v>
      </c>
      <c r="O13" s="47">
        <v>43529.050999999999</v>
      </c>
      <c r="P13" s="47">
        <v>44080.987000000001</v>
      </c>
    </row>
    <row r="14" spans="1:17" ht="17.100000000000001" customHeight="1">
      <c r="A14" s="18" t="s">
        <v>2</v>
      </c>
      <c r="B14" s="48">
        <v>29174.719000000001</v>
      </c>
      <c r="C14" s="48">
        <v>34618.531000000003</v>
      </c>
      <c r="D14" s="48">
        <v>37313.201999999997</v>
      </c>
      <c r="E14" s="48">
        <v>35920.500999999997</v>
      </c>
      <c r="F14" s="48">
        <v>38018.771000000001</v>
      </c>
      <c r="G14" s="48">
        <v>36025.4</v>
      </c>
      <c r="H14" s="45">
        <v>29908.855</v>
      </c>
      <c r="I14" s="48">
        <v>30240.164000000001</v>
      </c>
      <c r="J14" s="48">
        <v>33748.732000000004</v>
      </c>
      <c r="K14" s="45">
        <v>37465.743000000002</v>
      </c>
      <c r="L14" s="45">
        <v>40395.707999999999</v>
      </c>
      <c r="M14" s="44">
        <v>39292.446000000004</v>
      </c>
      <c r="N14" s="65">
        <v>38006.841</v>
      </c>
      <c r="O14" s="47">
        <v>35715.084999999999</v>
      </c>
      <c r="P14" s="47">
        <v>35511.962</v>
      </c>
    </row>
    <row r="15" spans="1:17" ht="17.100000000000001" customHeight="1">
      <c r="A15" s="18" t="s">
        <v>1</v>
      </c>
      <c r="B15" s="46">
        <v>3173.826</v>
      </c>
      <c r="C15" s="46">
        <v>15306.784</v>
      </c>
      <c r="D15" s="46">
        <v>20403.420999999998</v>
      </c>
      <c r="E15" s="46">
        <v>24780.062000000002</v>
      </c>
      <c r="F15" s="46">
        <v>25612.825000000001</v>
      </c>
      <c r="G15" s="46">
        <v>21788.999</v>
      </c>
      <c r="H15" s="64">
        <v>18615.267</v>
      </c>
      <c r="I15" s="46">
        <v>17691.824000000001</v>
      </c>
      <c r="J15" s="46">
        <v>20402.598000000002</v>
      </c>
      <c r="K15" s="63">
        <v>21591.185000000001</v>
      </c>
      <c r="L15" s="62">
        <v>23936.415000000001</v>
      </c>
      <c r="M15" s="61">
        <v>25288.368999999999</v>
      </c>
      <c r="N15" s="51">
        <v>21629.667000000001</v>
      </c>
      <c r="O15" s="43">
        <v>18975.161</v>
      </c>
      <c r="P15" s="43">
        <v>19284.909</v>
      </c>
    </row>
    <row r="16" spans="1:17" ht="17.100000000000001" customHeight="1">
      <c r="A16" s="10" t="s">
        <v>0</v>
      </c>
      <c r="B16" s="42">
        <v>2711054.53</v>
      </c>
      <c r="C16" s="60">
        <v>2530888.3420000002</v>
      </c>
      <c r="D16" s="60">
        <v>2765096.0559999999</v>
      </c>
      <c r="E16" s="60">
        <v>2911336.0950000002</v>
      </c>
      <c r="F16" s="60">
        <v>2787105.3080000002</v>
      </c>
      <c r="G16" s="60">
        <v>2506415.5460000001</v>
      </c>
      <c r="H16" s="41">
        <v>2263789.5830000001</v>
      </c>
      <c r="I16" s="42">
        <v>2184898.2560000001</v>
      </c>
      <c r="J16" s="42">
        <v>2498323.7370000002</v>
      </c>
      <c r="K16" s="42">
        <v>2718489.9419999998</v>
      </c>
      <c r="L16" s="41">
        <v>2858213.2889999999</v>
      </c>
      <c r="M16" s="40">
        <v>2709099.6030000001</v>
      </c>
      <c r="N16" s="40">
        <v>2670221.6120000002</v>
      </c>
      <c r="O16" s="39">
        <v>2579181.6710000001</v>
      </c>
      <c r="P16" s="39">
        <v>2630613.9249999998</v>
      </c>
      <c r="Q16" s="59"/>
    </row>
    <row r="17" spans="1:16" ht="19.899999999999999" customHeight="1">
      <c r="A17" s="1" t="s">
        <v>31</v>
      </c>
      <c r="C17" s="59"/>
      <c r="D17" s="59"/>
      <c r="E17" s="59"/>
      <c r="F17" s="59"/>
      <c r="G17" s="59"/>
    </row>
    <row r="18" spans="1:16" s="25" customFormat="1" ht="19.149999999999999" customHeight="1">
      <c r="A18" s="37" t="s">
        <v>28</v>
      </c>
      <c r="B18" s="36"/>
      <c r="C18" s="33"/>
      <c r="D18" s="35"/>
      <c r="E18" s="34"/>
      <c r="F18" s="33"/>
      <c r="G18" s="33"/>
      <c r="H18" s="32"/>
      <c r="J18" s="32"/>
      <c r="K18" s="32"/>
      <c r="L18" s="32"/>
      <c r="M18" s="31"/>
      <c r="N18" s="31"/>
      <c r="P18" s="31" t="s">
        <v>27</v>
      </c>
    </row>
    <row r="19" spans="1:16" s="25" customFormat="1" ht="17.100000000000001" customHeight="1">
      <c r="A19" s="30" t="s">
        <v>26</v>
      </c>
      <c r="B19" s="28" t="s">
        <v>25</v>
      </c>
      <c r="C19" s="28" t="s">
        <v>24</v>
      </c>
      <c r="D19" s="28" t="s">
        <v>23</v>
      </c>
      <c r="E19" s="28" t="s">
        <v>22</v>
      </c>
      <c r="F19" s="28" t="s">
        <v>21</v>
      </c>
      <c r="G19" s="28" t="s">
        <v>20</v>
      </c>
      <c r="H19" s="29" t="s">
        <v>19</v>
      </c>
      <c r="I19" s="29" t="s">
        <v>18</v>
      </c>
      <c r="J19" s="28" t="s">
        <v>17</v>
      </c>
      <c r="K19" s="58" t="s">
        <v>16</v>
      </c>
      <c r="L19" s="58" t="s">
        <v>15</v>
      </c>
      <c r="M19" s="26" t="s">
        <v>14</v>
      </c>
      <c r="N19" s="26" t="s">
        <v>13</v>
      </c>
      <c r="O19" s="26" t="s">
        <v>12</v>
      </c>
      <c r="P19" s="26" t="s">
        <v>11</v>
      </c>
    </row>
    <row r="20" spans="1:16" ht="17.100000000000001" customHeight="1">
      <c r="A20" s="18" t="s">
        <v>10</v>
      </c>
      <c r="B20" s="24">
        <v>37.219000000000001</v>
      </c>
      <c r="C20" s="16">
        <f>ROUND(C6/$C$16*100,2)</f>
        <v>36.619999999999997</v>
      </c>
      <c r="D20" s="15">
        <f>ROUND(D6/$D$16*100,2)</f>
        <v>36.76</v>
      </c>
      <c r="E20" s="15">
        <f>ROUND(E6/$E$16*100,2)</f>
        <v>38.270000000000003</v>
      </c>
      <c r="F20" s="15">
        <f>ROUND(F6/$F$16*100,2)</f>
        <v>34.31</v>
      </c>
      <c r="G20" s="15">
        <f>ROUND(G6/$G$16*100,2)</f>
        <v>28.71</v>
      </c>
      <c r="H20" s="15">
        <f>ROUND(H6/$H$16*100,2)</f>
        <v>26.64</v>
      </c>
      <c r="I20" s="15">
        <f>ROUND(I6/$I$16*100,2)</f>
        <v>28.16</v>
      </c>
      <c r="J20" s="15">
        <f>ROUND(J6/$J$16*100,2)</f>
        <v>32.85</v>
      </c>
      <c r="K20" s="23">
        <f>ROUND(K6/$K$16*100,2)</f>
        <v>33.659999999999997</v>
      </c>
      <c r="L20" s="23">
        <v>33.171443210653976</v>
      </c>
      <c r="M20" s="22">
        <v>31.538896689284996</v>
      </c>
      <c r="N20" s="22">
        <v>33.133390203419559</v>
      </c>
      <c r="O20" s="22">
        <f>O6/$O$16*100</f>
        <v>32.058422301032238</v>
      </c>
      <c r="P20" s="22">
        <f>P6/$P$16*100</f>
        <v>32.783837711951591</v>
      </c>
    </row>
    <row r="21" spans="1:16" ht="17.100000000000001" customHeight="1">
      <c r="A21" s="18" t="s">
        <v>9</v>
      </c>
      <c r="B21" s="19">
        <v>29.856000000000002</v>
      </c>
      <c r="C21" s="16">
        <f>ROUND(C7/$C$16*100,2)</f>
        <v>28.02</v>
      </c>
      <c r="D21" s="15">
        <f>ROUND(D7/$D$16*100,2)</f>
        <v>28.58</v>
      </c>
      <c r="E21" s="15">
        <f>ROUND(E7/$E$16*100,2)</f>
        <v>27.97</v>
      </c>
      <c r="F21" s="15">
        <f>ROUND(F7/$F$16*100,2)</f>
        <v>30.75</v>
      </c>
      <c r="G21" s="15">
        <f>ROUND(G7/$G$16*100,2)</f>
        <v>33.92</v>
      </c>
      <c r="H21" s="15">
        <f>ROUND(H7/$H$16*100,2)</f>
        <v>35.22</v>
      </c>
      <c r="I21" s="15">
        <f>ROUND(I7/$I$16*100,2)</f>
        <v>35.89</v>
      </c>
      <c r="J21" s="15">
        <f>ROUND(J7/$J$16*100,2)</f>
        <v>34.119999999999997</v>
      </c>
      <c r="K21" s="14">
        <f>ROUND(K7/$K$16*100,2)</f>
        <v>33.93</v>
      </c>
      <c r="L21" s="14">
        <v>33.971063207102738</v>
      </c>
      <c r="M21" s="12">
        <v>34.698480408732316</v>
      </c>
      <c r="N21" s="12">
        <v>34.325055563964931</v>
      </c>
      <c r="O21" s="12">
        <f>O7/$O$16*100</f>
        <v>36.149498055269021</v>
      </c>
      <c r="P21" s="12">
        <f>P7/$P$16*100</f>
        <v>36.526636229981946</v>
      </c>
    </row>
    <row r="22" spans="1:16" ht="17.100000000000001" customHeight="1">
      <c r="A22" s="18" t="s">
        <v>8</v>
      </c>
      <c r="B22" s="19">
        <v>8.3829999999999991</v>
      </c>
      <c r="C22" s="16">
        <f>ROUND(C8/$C$16*100,2)</f>
        <v>8.0399999999999991</v>
      </c>
      <c r="D22" s="15">
        <f>ROUND(D8/$D$16*100,2)</f>
        <v>6.77</v>
      </c>
      <c r="E22" s="15">
        <f>ROUND(E8/$E$16*100,2)</f>
        <v>5.89</v>
      </c>
      <c r="F22" s="15">
        <f>ROUND(F8/$F$16*100,2)</f>
        <v>5.68</v>
      </c>
      <c r="G22" s="15">
        <f>ROUND(G8/$G$16*100,2)</f>
        <v>5.73</v>
      </c>
      <c r="H22" s="15">
        <f>ROUND(H8/$H$16*100,2)</f>
        <v>5.87</v>
      </c>
      <c r="I22" s="15">
        <f>ROUND(I8/$I$16*100,2)</f>
        <v>5.09</v>
      </c>
      <c r="J22" s="15">
        <f>ROUND(J8/$J$16*100,2)</f>
        <v>4.45</v>
      </c>
      <c r="K22" s="14">
        <f>ROUND(K8/$K$16*100,2)</f>
        <v>3.95</v>
      </c>
      <c r="L22" s="14">
        <v>3.8097552558121919</v>
      </c>
      <c r="M22" s="12">
        <v>3.6830068517787162</v>
      </c>
      <c r="N22" s="12">
        <v>3.4645214683402084</v>
      </c>
      <c r="O22" s="12">
        <f>O8/$O$16*100</f>
        <v>3.3410223858558115</v>
      </c>
      <c r="P22" s="12">
        <f>P8/$P$16*100</f>
        <v>3.2583789732657178</v>
      </c>
    </row>
    <row r="23" spans="1:16" ht="17.100000000000001" customHeight="1">
      <c r="A23" s="18" t="s">
        <v>7</v>
      </c>
      <c r="B23" s="19">
        <v>6.891</v>
      </c>
      <c r="C23" s="16">
        <f>ROUND(C9/$C$16*100,2)</f>
        <v>7.05</v>
      </c>
      <c r="D23" s="15">
        <f>ROUND(D9/$D$16*100,2)</f>
        <v>7.27</v>
      </c>
      <c r="E23" s="15">
        <f>ROUND(E9/$E$16*100,2)</f>
        <v>7.44</v>
      </c>
      <c r="F23" s="15">
        <f>ROUND(F9/$F$16*100,2)</f>
        <v>7.57</v>
      </c>
      <c r="G23" s="15">
        <f>ROUND(G9/$G$16*100,2)</f>
        <v>8.57</v>
      </c>
      <c r="H23" s="15">
        <f>ROUND(H9/$H$16*100,2)</f>
        <v>9.58</v>
      </c>
      <c r="I23" s="15">
        <f>ROUND(I9/$I$16*100,2)</f>
        <v>9.1</v>
      </c>
      <c r="J23" s="15">
        <f>ROUND(J9/$J$16*100,2)</f>
        <v>8.39</v>
      </c>
      <c r="K23" s="14">
        <f>ROUND(K9/$K$16*100,2)</f>
        <v>8.61</v>
      </c>
      <c r="L23" s="14">
        <v>9.4448672546214585</v>
      </c>
      <c r="M23" s="12">
        <v>9.8505461262658489</v>
      </c>
      <c r="N23" s="12">
        <v>9.2210007174490656</v>
      </c>
      <c r="O23" s="12">
        <f>O9/$O$16*100</f>
        <v>9.3570679690209388</v>
      </c>
      <c r="P23" s="12">
        <f>P9/$P$16*100</f>
        <v>8.7550290755797615</v>
      </c>
    </row>
    <row r="24" spans="1:16" ht="17.100000000000001" customHeight="1">
      <c r="A24" s="18" t="s">
        <v>6</v>
      </c>
      <c r="B24" s="19">
        <v>14.523999999999999</v>
      </c>
      <c r="C24" s="16">
        <f>ROUND(C10/$C$16*100,2)</f>
        <v>16.149999999999999</v>
      </c>
      <c r="D24" s="15">
        <f>ROUND(D10/$D$16*100,2)</f>
        <v>16.52</v>
      </c>
      <c r="E24" s="15">
        <f>ROUND(E10/$E$16*100,2)</f>
        <v>16.47</v>
      </c>
      <c r="F24" s="15">
        <f>ROUND(F10/$F$16*100,2)</f>
        <v>17.57</v>
      </c>
      <c r="G24" s="15">
        <f>ROUND(G10/$G$16*100,2)</f>
        <v>18.75</v>
      </c>
      <c r="H24" s="15">
        <f>ROUND(H10/$H$16*100,2)</f>
        <v>18.399999999999999</v>
      </c>
      <c r="I24" s="15">
        <f>ROUND(I10/$I$16*100,2)</f>
        <v>17.489999999999998</v>
      </c>
      <c r="J24" s="15">
        <f>ROUND(J10/$J$16*100,2)</f>
        <v>16.18</v>
      </c>
      <c r="K24" s="14">
        <f>ROUND(K10/$K$16*100,2)</f>
        <v>15.98</v>
      </c>
      <c r="L24" s="14">
        <v>15.729529973506468</v>
      </c>
      <c r="M24" s="12">
        <v>16.276956170666125</v>
      </c>
      <c r="N24" s="12">
        <v>16</v>
      </c>
      <c r="O24" s="12">
        <f>O10/$O$16*100</f>
        <v>15.285831914552251</v>
      </c>
      <c r="P24" s="12">
        <f>P10/$P$16*100</f>
        <v>14.917381044426731</v>
      </c>
    </row>
    <row r="25" spans="1:16" ht="17.100000000000001" customHeight="1">
      <c r="A25" s="21" t="s">
        <v>5</v>
      </c>
      <c r="B25" s="19">
        <v>3.129</v>
      </c>
      <c r="C25" s="16">
        <f>ROUND(C11/$C$16*100,2)</f>
        <v>4.12</v>
      </c>
      <c r="D25" s="15">
        <f>ROUND(D11/$D$16*100,2)</f>
        <v>4.0999999999999996</v>
      </c>
      <c r="E25" s="15">
        <f>ROUND(E11/$E$16*100,2)</f>
        <v>3.96</v>
      </c>
      <c r="F25" s="15">
        <f>ROUND(F11/$F$16*100,2)</f>
        <v>4.1100000000000003</v>
      </c>
      <c r="G25" s="15">
        <f>ROUND(G11/$G$16*100,2)</f>
        <v>4.33</v>
      </c>
      <c r="H25" s="15">
        <f>ROUND(H11/$H$16*100,2)</f>
        <v>4.29</v>
      </c>
      <c r="I25" s="15">
        <f>ROUND(I11/$I$16*100,2)</f>
        <v>4.2699999999999996</v>
      </c>
      <c r="J25" s="15">
        <f>ROUND(J11/$J$16*100,2)</f>
        <v>4.01</v>
      </c>
      <c r="K25" s="14">
        <f>ROUND(K11/$K$16*100,2)</f>
        <v>3.87</v>
      </c>
      <c r="L25" s="14">
        <v>3.8733410983031789</v>
      </c>
      <c r="M25" s="12">
        <v>3.9521137532719943</v>
      </c>
      <c r="N25" s="12">
        <v>3.8612300768090706</v>
      </c>
      <c r="O25" s="12">
        <f>O11/$O$16*100</f>
        <v>3.8081573742697397</v>
      </c>
      <c r="P25" s="12">
        <f>P11/$P$16*100</f>
        <v>3.7587369647942541</v>
      </c>
    </row>
    <row r="26" spans="1:16" ht="17.100000000000001" customHeight="1">
      <c r="A26" s="21" t="s">
        <v>4</v>
      </c>
      <c r="B26" s="21"/>
      <c r="C26" s="16"/>
      <c r="D26" s="15"/>
      <c r="E26" s="15"/>
      <c r="F26" s="15"/>
      <c r="G26" s="15"/>
      <c r="H26" s="15"/>
      <c r="I26" s="15"/>
      <c r="J26" s="15"/>
      <c r="K26" s="14"/>
      <c r="L26" s="14"/>
      <c r="M26" s="12"/>
      <c r="N26" s="57"/>
      <c r="O26" s="57"/>
      <c r="P26" s="49"/>
    </row>
    <row r="27" spans="1:16" ht="17.100000000000001" customHeight="1">
      <c r="A27" s="18" t="s">
        <v>3</v>
      </c>
      <c r="B27" s="19">
        <v>1.9359999999999999</v>
      </c>
      <c r="C27" s="16">
        <f>ROUND(C13/$C$16*100,2)</f>
        <v>2.15</v>
      </c>
      <c r="D27" s="15">
        <f>ROUND(D13/$D$16*100,2)</f>
        <v>2.0099999999999998</v>
      </c>
      <c r="E27" s="15">
        <f>ROUND(E13/$E$16*100,2)</f>
        <v>1.87</v>
      </c>
      <c r="F27" s="15">
        <f>ROUND(F13/$F$16*100,2)</f>
        <v>1.83</v>
      </c>
      <c r="G27" s="15">
        <f>ROUND(G13/$G$16*100,2)</f>
        <v>2.0299999999999998</v>
      </c>
      <c r="H27" s="15">
        <f>ROUND(H13/$H$16*100,2)</f>
        <v>2.15</v>
      </c>
      <c r="I27" s="15">
        <f>ROUND(I13/$I$16*100,2)</f>
        <v>2.08</v>
      </c>
      <c r="J27" s="15">
        <f>ROUND(J13/$J$16*100,2)</f>
        <v>1.84</v>
      </c>
      <c r="K27" s="14">
        <f>ROUND(K13/$K$16*100,2)</f>
        <v>1.7</v>
      </c>
      <c r="L27" s="14">
        <v>1.6225600510109448</v>
      </c>
      <c r="M27" s="12">
        <v>1.568265816175678</v>
      </c>
      <c r="N27" s="12">
        <v>1.6278383713418916</v>
      </c>
      <c r="O27" s="12">
        <f>O13/$O$16*100</f>
        <v>1.6877078295583154</v>
      </c>
      <c r="P27" s="12">
        <f>P13/$P$16*100</f>
        <v>1.6756919964984982</v>
      </c>
    </row>
    <row r="28" spans="1:16" ht="17.100000000000001" customHeight="1">
      <c r="A28" s="18" t="s">
        <v>2</v>
      </c>
      <c r="B28" s="19">
        <v>1.0760000000000001</v>
      </c>
      <c r="C28" s="16">
        <f>ROUND(C14/$C$16*100,2)</f>
        <v>1.37</v>
      </c>
      <c r="D28" s="15">
        <f>ROUND(D14/$D$16*100,2)</f>
        <v>1.35</v>
      </c>
      <c r="E28" s="15">
        <f>ROUND(E14/$E$16*100,2)</f>
        <v>1.23</v>
      </c>
      <c r="F28" s="15">
        <f>ROUND(F14/$F$16*100,2)</f>
        <v>1.36</v>
      </c>
      <c r="G28" s="15">
        <f>ROUND(G14/$G$16*100,2)</f>
        <v>1.44</v>
      </c>
      <c r="H28" s="15">
        <f>ROUND(H14/$H$16*100,2)</f>
        <v>1.32</v>
      </c>
      <c r="I28" s="15">
        <f>ROUND(I14/$I$16*100,2)</f>
        <v>1.38</v>
      </c>
      <c r="J28" s="15">
        <f>ROUND(J14/$J$16*100,2)</f>
        <v>1.35</v>
      </c>
      <c r="K28" s="14">
        <f>ROUND(K14/$K$16*100,2)</f>
        <v>1.38</v>
      </c>
      <c r="L28" s="14">
        <v>1.4133202779325542</v>
      </c>
      <c r="M28" s="12">
        <v>1.4503876474858426</v>
      </c>
      <c r="N28" s="12">
        <v>1.4233590511438043</v>
      </c>
      <c r="O28" s="12">
        <f>O14/$O$16*100</f>
        <v>1.384744835991043</v>
      </c>
      <c r="P28" s="12">
        <f>P14/$P$16*100</f>
        <v>1.349949593990688</v>
      </c>
    </row>
    <row r="29" spans="1:16" ht="17.100000000000001" customHeight="1">
      <c r="A29" s="18" t="s">
        <v>1</v>
      </c>
      <c r="B29" s="17">
        <v>0.11700000000000001</v>
      </c>
      <c r="C29" s="16">
        <f>ROUND(C15/$C$16*100,2)</f>
        <v>0.6</v>
      </c>
      <c r="D29" s="15">
        <f>ROUND(D15/$D$16*100,2)</f>
        <v>0.74</v>
      </c>
      <c r="E29" s="15">
        <f>ROUND(E15/$E$16*100,2)</f>
        <v>0.85</v>
      </c>
      <c r="F29" s="15">
        <f>ROUND(F15/$F$16*100,2)</f>
        <v>0.92</v>
      </c>
      <c r="G29" s="15">
        <f>ROUND(G15/$G$16*100,2)</f>
        <v>0.87</v>
      </c>
      <c r="H29" s="15">
        <f>ROUND(H15/$H$16*100,2)</f>
        <v>0.82</v>
      </c>
      <c r="I29" s="15">
        <f>ROUND(I15/$I$16*100,2)</f>
        <v>0.81</v>
      </c>
      <c r="J29" s="15">
        <f>ROUND(J15/$J$16*100,2)</f>
        <v>0.82</v>
      </c>
      <c r="K29" s="14">
        <f>ROUND(K15/$K$16*100,2)</f>
        <v>0.79</v>
      </c>
      <c r="L29" s="14">
        <v>0.8374607693596795</v>
      </c>
      <c r="M29" s="12">
        <v>0.93346028961047378</v>
      </c>
      <c r="N29" s="12">
        <v>0.81003265432337457</v>
      </c>
      <c r="O29" s="13">
        <f>O15/$O$16*100</f>
        <v>0.73570470872038074</v>
      </c>
      <c r="P29" s="12">
        <f>P15/$P$16*100</f>
        <v>0.73309537430506833</v>
      </c>
    </row>
    <row r="30" spans="1:16" ht="17.100000000000001" customHeight="1">
      <c r="A30" s="10" t="s">
        <v>0</v>
      </c>
      <c r="B30" s="9">
        <v>100</v>
      </c>
      <c r="C30" s="8">
        <f>ROUND(C16/$C$16*100,2)</f>
        <v>100</v>
      </c>
      <c r="D30" s="7">
        <f>ROUND(D16/$D$16*100,2)</f>
        <v>100</v>
      </c>
      <c r="E30" s="7">
        <f>ROUND(E16/$E$16*100,2)</f>
        <v>100</v>
      </c>
      <c r="F30" s="7">
        <f>ROUND(F16/$F$16*100,2)</f>
        <v>100</v>
      </c>
      <c r="G30" s="7">
        <f>ROUND(G16/$G$16*100,2)</f>
        <v>100</v>
      </c>
      <c r="H30" s="7">
        <f>ROUND(H16/$H$16*100,2)</f>
        <v>100</v>
      </c>
      <c r="I30" s="7">
        <f>ROUND(I16/$I$16*100,2)</f>
        <v>100</v>
      </c>
      <c r="J30" s="7">
        <f>ROUND(J16/$J$16*100,2)</f>
        <v>100</v>
      </c>
      <c r="K30" s="6">
        <f>ROUND(K16/$K$16*100,2)</f>
        <v>100</v>
      </c>
      <c r="L30" s="6">
        <v>100</v>
      </c>
      <c r="M30" s="5">
        <v>100</v>
      </c>
      <c r="N30" s="5">
        <v>99.999999999999986</v>
      </c>
      <c r="O30" s="5">
        <v>100</v>
      </c>
      <c r="P30" s="5">
        <v>100</v>
      </c>
    </row>
    <row r="31" spans="1:16" ht="12" customHeight="1"/>
    <row r="32" spans="1:16" s="25" customFormat="1" ht="17.100000000000001" customHeight="1">
      <c r="A32" s="37" t="s">
        <v>30</v>
      </c>
      <c r="B32" s="36"/>
      <c r="C32" s="56"/>
      <c r="D32" s="56"/>
      <c r="E32" s="56"/>
      <c r="F32" s="56"/>
      <c r="G32" s="56"/>
      <c r="H32" s="56"/>
      <c r="I32" s="56"/>
      <c r="J32" s="56"/>
      <c r="K32" s="56"/>
      <c r="L32" s="32"/>
      <c r="M32" s="31"/>
      <c r="N32" s="31"/>
      <c r="P32" s="31" t="s">
        <v>29</v>
      </c>
    </row>
    <row r="33" spans="1:17" s="25" customFormat="1" ht="17.100000000000001" customHeight="1">
      <c r="A33" s="30" t="s">
        <v>26</v>
      </c>
      <c r="B33" s="28" t="s">
        <v>25</v>
      </c>
      <c r="C33" s="28" t="s">
        <v>24</v>
      </c>
      <c r="D33" s="28" t="s">
        <v>23</v>
      </c>
      <c r="E33" s="28" t="s">
        <v>22</v>
      </c>
      <c r="F33" s="28" t="s">
        <v>21</v>
      </c>
      <c r="G33" s="28" t="s">
        <v>20</v>
      </c>
      <c r="H33" s="29" t="s">
        <v>19</v>
      </c>
      <c r="I33" s="29" t="s">
        <v>18</v>
      </c>
      <c r="J33" s="28" t="s">
        <v>17</v>
      </c>
      <c r="K33" s="27" t="s">
        <v>16</v>
      </c>
      <c r="L33" s="27" t="s">
        <v>15</v>
      </c>
      <c r="M33" s="26" t="s">
        <v>14</v>
      </c>
      <c r="N33" s="26" t="s">
        <v>13</v>
      </c>
      <c r="O33" s="26" t="s">
        <v>12</v>
      </c>
      <c r="P33" s="26" t="s">
        <v>11</v>
      </c>
    </row>
    <row r="34" spans="1:17" s="4" customFormat="1" ht="17.100000000000001" customHeight="1">
      <c r="A34" s="18" t="s">
        <v>10</v>
      </c>
      <c r="B34" s="55">
        <v>123972.97</v>
      </c>
      <c r="C34" s="55">
        <v>105405.192</v>
      </c>
      <c r="D34" s="55">
        <v>111536.227</v>
      </c>
      <c r="E34" s="55">
        <v>109059.148</v>
      </c>
      <c r="F34" s="55">
        <v>107732.01</v>
      </c>
      <c r="G34" s="55">
        <v>88311.047999999995</v>
      </c>
      <c r="H34" s="55">
        <v>72217.417000000001</v>
      </c>
      <c r="I34" s="55">
        <v>65896.206999999995</v>
      </c>
      <c r="J34" s="55">
        <v>85321.244999999995</v>
      </c>
      <c r="K34" s="55">
        <v>87166.544999999998</v>
      </c>
      <c r="L34" s="54">
        <v>97298.994000000006</v>
      </c>
      <c r="M34" s="53">
        <v>105310.83199999999</v>
      </c>
      <c r="N34" s="53">
        <v>105631.337</v>
      </c>
      <c r="O34" s="52">
        <v>109242.66899999999</v>
      </c>
      <c r="P34" s="52">
        <v>109821.844</v>
      </c>
    </row>
    <row r="35" spans="1:17" s="4" customFormat="1" ht="17.100000000000001" customHeight="1">
      <c r="A35" s="18" t="s">
        <v>9</v>
      </c>
      <c r="B35" s="48">
        <v>116546.22900000001</v>
      </c>
      <c r="C35" s="48">
        <v>98417.29</v>
      </c>
      <c r="D35" s="48">
        <v>104068.965</v>
      </c>
      <c r="E35" s="48">
        <v>111443.59699999999</v>
      </c>
      <c r="F35" s="48">
        <v>127370.068</v>
      </c>
      <c r="G35" s="48">
        <v>131316.234</v>
      </c>
      <c r="H35" s="48">
        <v>116142.101</v>
      </c>
      <c r="I35" s="48">
        <v>108472.102</v>
      </c>
      <c r="J35" s="48">
        <v>115443.803</v>
      </c>
      <c r="K35" s="48">
        <v>124012.30899999999</v>
      </c>
      <c r="L35" s="45">
        <v>136585.67300000001</v>
      </c>
      <c r="M35" s="44">
        <v>161547.69099999999</v>
      </c>
      <c r="N35" s="44">
        <v>172313.611</v>
      </c>
      <c r="O35" s="47">
        <v>193928.33</v>
      </c>
      <c r="P35" s="47">
        <v>174324.769</v>
      </c>
    </row>
    <row r="36" spans="1:17" s="4" customFormat="1" ht="17.100000000000001" customHeight="1">
      <c r="A36" s="18" t="s">
        <v>8</v>
      </c>
      <c r="B36" s="48">
        <v>18395.761999999999</v>
      </c>
      <c r="C36" s="48">
        <v>15765.847</v>
      </c>
      <c r="D36" s="48">
        <v>15288.192999999999</v>
      </c>
      <c r="E36" s="48">
        <v>14520.620999999999</v>
      </c>
      <c r="F36" s="48">
        <v>13637.762000000001</v>
      </c>
      <c r="G36" s="48">
        <v>13240.807000000001</v>
      </c>
      <c r="H36" s="48">
        <v>11927.303</v>
      </c>
      <c r="I36" s="48">
        <v>9309.3880000000008</v>
      </c>
      <c r="J36" s="48">
        <v>9747.598</v>
      </c>
      <c r="K36" s="48">
        <v>10247.886</v>
      </c>
      <c r="L36" s="45">
        <v>10187.008</v>
      </c>
      <c r="M36" s="44">
        <v>11512.555</v>
      </c>
      <c r="N36" s="44">
        <v>12273.377</v>
      </c>
      <c r="O36" s="47">
        <v>12709.73</v>
      </c>
      <c r="P36" s="47">
        <v>10508.416999999999</v>
      </c>
    </row>
    <row r="37" spans="1:17" s="4" customFormat="1" ht="17.100000000000001" customHeight="1">
      <c r="A37" s="18" t="s">
        <v>7</v>
      </c>
      <c r="B37" s="48">
        <v>16633.257000000001</v>
      </c>
      <c r="C37" s="48">
        <v>16737.929</v>
      </c>
      <c r="D37" s="48">
        <v>18909.182000000001</v>
      </c>
      <c r="E37" s="48">
        <v>20449.886999999999</v>
      </c>
      <c r="F37" s="48">
        <v>20810.433000000001</v>
      </c>
      <c r="G37" s="48">
        <v>24088.499</v>
      </c>
      <c r="H37" s="48">
        <v>25334.812999999998</v>
      </c>
      <c r="I37" s="48">
        <v>24528.169000000002</v>
      </c>
      <c r="J37" s="48">
        <v>21667.141</v>
      </c>
      <c r="K37" s="48">
        <v>21985.93</v>
      </c>
      <c r="L37" s="45">
        <v>25365.955000000002</v>
      </c>
      <c r="M37" s="44">
        <v>31482.308000000001</v>
      </c>
      <c r="N37" s="44">
        <v>32586.491000000002</v>
      </c>
      <c r="O37" s="47">
        <v>33530.428</v>
      </c>
      <c r="P37" s="47">
        <v>27143.874</v>
      </c>
    </row>
    <row r="38" spans="1:17" s="4" customFormat="1" ht="17.100000000000001" customHeight="1">
      <c r="A38" s="18" t="s">
        <v>6</v>
      </c>
      <c r="B38" s="48">
        <v>71167.456000000006</v>
      </c>
      <c r="C38" s="48">
        <v>68305.212</v>
      </c>
      <c r="D38" s="48">
        <v>75457.868000000002</v>
      </c>
      <c r="E38" s="48">
        <v>82311.702999999994</v>
      </c>
      <c r="F38" s="48">
        <v>87954.808000000005</v>
      </c>
      <c r="G38" s="48">
        <v>91412.638000000006</v>
      </c>
      <c r="H38" s="48">
        <v>80963.376000000004</v>
      </c>
      <c r="I38" s="48">
        <v>68662.603000000003</v>
      </c>
      <c r="J38" s="48">
        <v>72174.126999999993</v>
      </c>
      <c r="K38" s="48">
        <v>79943.115999999995</v>
      </c>
      <c r="L38" s="45">
        <v>82006.167000000001</v>
      </c>
      <c r="M38" s="44">
        <v>97117.134000000005</v>
      </c>
      <c r="N38" s="44">
        <v>100674.899</v>
      </c>
      <c r="O38" s="47">
        <v>102840.893</v>
      </c>
      <c r="P38" s="47">
        <v>90138.642999999996</v>
      </c>
    </row>
    <row r="39" spans="1:17" s="4" customFormat="1" ht="17.100000000000001" customHeight="1">
      <c r="A39" s="21" t="s">
        <v>5</v>
      </c>
      <c r="B39" s="48">
        <v>33349.406000000003</v>
      </c>
      <c r="C39" s="48">
        <v>34335.199000000001</v>
      </c>
      <c r="D39" s="48">
        <v>35158.904000000002</v>
      </c>
      <c r="E39" s="48">
        <v>35566.614000000001</v>
      </c>
      <c r="F39" s="48">
        <v>39786.879000000001</v>
      </c>
      <c r="G39" s="48">
        <v>40204.572</v>
      </c>
      <c r="H39" s="48">
        <v>32526.163</v>
      </c>
      <c r="I39" s="48">
        <v>29408.307000000001</v>
      </c>
      <c r="J39" s="48">
        <v>34629.31</v>
      </c>
      <c r="K39" s="48">
        <v>35909.423999999999</v>
      </c>
      <c r="L39" s="45">
        <v>36871.472000000002</v>
      </c>
      <c r="M39" s="44">
        <v>43105.66</v>
      </c>
      <c r="N39" s="51">
        <v>46954.242000000006</v>
      </c>
      <c r="O39" s="47">
        <v>52522.411999999997</v>
      </c>
      <c r="P39" s="47">
        <f>SUM(P41:P43)</f>
        <v>47285.58</v>
      </c>
    </row>
    <row r="40" spans="1:17" s="4" customFormat="1" ht="17.100000000000001" customHeight="1">
      <c r="A40" s="21" t="s">
        <v>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45"/>
      <c r="M40" s="44"/>
      <c r="N40" s="50"/>
      <c r="O40" s="49"/>
      <c r="P40" s="49"/>
    </row>
    <row r="41" spans="1:17" s="4" customFormat="1" ht="17.100000000000001" customHeight="1">
      <c r="A41" s="18" t="s">
        <v>3</v>
      </c>
      <c r="B41" s="48">
        <v>28797.714</v>
      </c>
      <c r="C41" s="48">
        <v>27874.129000000001</v>
      </c>
      <c r="D41" s="48">
        <v>27559.985000000001</v>
      </c>
      <c r="E41" s="48">
        <v>27366.94</v>
      </c>
      <c r="F41" s="48">
        <v>31370.128000000001</v>
      </c>
      <c r="G41" s="48">
        <v>32397.588</v>
      </c>
      <c r="H41" s="48">
        <v>26378.544000000002</v>
      </c>
      <c r="I41" s="48">
        <v>23316.956999999999</v>
      </c>
      <c r="J41" s="48">
        <v>27377.705999999998</v>
      </c>
      <c r="K41" s="48">
        <v>27085.42</v>
      </c>
      <c r="L41" s="45">
        <v>27525.655999999999</v>
      </c>
      <c r="M41" s="44">
        <v>31934.764999999999</v>
      </c>
      <c r="N41" s="44">
        <v>34433.792000000001</v>
      </c>
      <c r="O41" s="47">
        <v>38967.839999999997</v>
      </c>
      <c r="P41" s="47">
        <v>36136.394</v>
      </c>
    </row>
    <row r="42" spans="1:17" s="4" customFormat="1" ht="17.100000000000001" customHeight="1">
      <c r="A42" s="18" t="s">
        <v>2</v>
      </c>
      <c r="B42" s="48">
        <v>4250.9750000000004</v>
      </c>
      <c r="C42" s="48">
        <v>5144.5550000000003</v>
      </c>
      <c r="D42" s="48">
        <v>5813.0379999999996</v>
      </c>
      <c r="E42" s="48">
        <v>6190.8789999999999</v>
      </c>
      <c r="F42" s="48">
        <v>6315.6009999999997</v>
      </c>
      <c r="G42" s="48">
        <v>5900.5870000000004</v>
      </c>
      <c r="H42" s="48">
        <v>4945.201</v>
      </c>
      <c r="I42" s="48">
        <v>4841.0510000000004</v>
      </c>
      <c r="J42" s="48">
        <v>5684.134</v>
      </c>
      <c r="K42" s="48">
        <v>6765.1409999999996</v>
      </c>
      <c r="L42" s="45">
        <v>6795.8339999999998</v>
      </c>
      <c r="M42" s="44">
        <v>8028.82</v>
      </c>
      <c r="N42" s="44">
        <v>9446.6450000000004</v>
      </c>
      <c r="O42" s="47">
        <v>10492.232</v>
      </c>
      <c r="P42" s="47">
        <v>8242.02</v>
      </c>
    </row>
    <row r="43" spans="1:17" s="4" customFormat="1" ht="17.100000000000001" customHeight="1">
      <c r="A43" s="18" t="s">
        <v>1</v>
      </c>
      <c r="B43" s="46">
        <v>300.71699999999998</v>
      </c>
      <c r="C43" s="46">
        <v>1316.5150000000001</v>
      </c>
      <c r="D43" s="46">
        <v>1785.8810000000001</v>
      </c>
      <c r="E43" s="46">
        <v>2008.7950000000001</v>
      </c>
      <c r="F43" s="46">
        <v>2101.15</v>
      </c>
      <c r="G43" s="46">
        <v>1906.3969999999999</v>
      </c>
      <c r="H43" s="46">
        <v>1202.4179999999999</v>
      </c>
      <c r="I43" s="46">
        <v>1250.299</v>
      </c>
      <c r="J43" s="46">
        <v>1567.47</v>
      </c>
      <c r="K43" s="46">
        <v>2058.8629999999998</v>
      </c>
      <c r="L43" s="45">
        <v>2549.982</v>
      </c>
      <c r="M43" s="44">
        <v>3142.0749999999998</v>
      </c>
      <c r="N43" s="44">
        <v>3073.8049999999998</v>
      </c>
      <c r="O43" s="43">
        <v>3062.34</v>
      </c>
      <c r="P43" s="43">
        <v>2907.1660000000002</v>
      </c>
    </row>
    <row r="44" spans="1:17" s="4" customFormat="1" ht="17.100000000000001" customHeight="1">
      <c r="A44" s="10" t="s">
        <v>0</v>
      </c>
      <c r="B44" s="42">
        <v>380065.08</v>
      </c>
      <c r="C44" s="42">
        <v>338966.66899999999</v>
      </c>
      <c r="D44" s="42">
        <v>360419.33899999998</v>
      </c>
      <c r="E44" s="42">
        <v>373351.57</v>
      </c>
      <c r="F44" s="42">
        <v>397291.96</v>
      </c>
      <c r="G44" s="42">
        <v>388573.79800000001</v>
      </c>
      <c r="H44" s="42">
        <v>339111.17300000001</v>
      </c>
      <c r="I44" s="42">
        <v>306276.77600000001</v>
      </c>
      <c r="J44" s="42">
        <v>338983.22399999999</v>
      </c>
      <c r="K44" s="42">
        <v>359265.21</v>
      </c>
      <c r="L44" s="41">
        <v>388315.26899999997</v>
      </c>
      <c r="M44" s="40">
        <v>450076.18</v>
      </c>
      <c r="N44" s="40">
        <v>470433.95699999999</v>
      </c>
      <c r="O44" s="39">
        <v>504774.462</v>
      </c>
      <c r="P44" s="39">
        <v>459223.12699999998</v>
      </c>
      <c r="Q44" s="38"/>
    </row>
    <row r="45" spans="1:17" ht="9.9499999999999993" customHeight="1"/>
    <row r="46" spans="1:17" s="25" customFormat="1" ht="17.100000000000001" customHeight="1">
      <c r="A46" s="37" t="s">
        <v>28</v>
      </c>
      <c r="B46" s="36"/>
      <c r="C46" s="33"/>
      <c r="D46" s="35"/>
      <c r="E46" s="34"/>
      <c r="F46" s="33"/>
      <c r="G46" s="33"/>
      <c r="H46" s="32"/>
      <c r="J46" s="32"/>
      <c r="K46" s="32"/>
      <c r="L46" s="32"/>
      <c r="M46" s="31"/>
      <c r="N46" s="31"/>
      <c r="P46" s="31" t="s">
        <v>27</v>
      </c>
    </row>
    <row r="47" spans="1:17" s="25" customFormat="1" ht="17.100000000000001" customHeight="1">
      <c r="A47" s="30" t="s">
        <v>26</v>
      </c>
      <c r="B47" s="28" t="s">
        <v>25</v>
      </c>
      <c r="C47" s="28" t="s">
        <v>24</v>
      </c>
      <c r="D47" s="28" t="s">
        <v>23</v>
      </c>
      <c r="E47" s="28" t="s">
        <v>22</v>
      </c>
      <c r="F47" s="28" t="s">
        <v>21</v>
      </c>
      <c r="G47" s="28" t="s">
        <v>20</v>
      </c>
      <c r="H47" s="29" t="s">
        <v>19</v>
      </c>
      <c r="I47" s="29" t="s">
        <v>18</v>
      </c>
      <c r="J47" s="28" t="s">
        <v>17</v>
      </c>
      <c r="K47" s="27" t="s">
        <v>16</v>
      </c>
      <c r="L47" s="27" t="s">
        <v>15</v>
      </c>
      <c r="M47" s="26" t="s">
        <v>14</v>
      </c>
      <c r="N47" s="26" t="s">
        <v>13</v>
      </c>
      <c r="O47" s="26" t="s">
        <v>12</v>
      </c>
      <c r="P47" s="26" t="s">
        <v>11</v>
      </c>
    </row>
    <row r="48" spans="1:17" s="4" customFormat="1" ht="17.100000000000001" customHeight="1">
      <c r="A48" s="18" t="s">
        <v>10</v>
      </c>
      <c r="B48" s="24">
        <v>32.619</v>
      </c>
      <c r="C48" s="16">
        <f>ROUND(C34/$C$44*100,2)</f>
        <v>31.1</v>
      </c>
      <c r="D48" s="15">
        <f>ROUND(D34/$D$44*100,2)</f>
        <v>30.95</v>
      </c>
      <c r="E48" s="15">
        <f>ROUND(E34/$E$44*100,2)</f>
        <v>29.21</v>
      </c>
      <c r="F48" s="15">
        <f>ROUND(F34/$F$44*100,2)</f>
        <v>27.12</v>
      </c>
      <c r="G48" s="15">
        <f>ROUND(G34/$G$44*100,2)</f>
        <v>22.73</v>
      </c>
      <c r="H48" s="15">
        <f>ROUND(H34/$H$44*100,2)</f>
        <v>21.3</v>
      </c>
      <c r="I48" s="15">
        <f>ROUND(I34/$I$44*100,2)</f>
        <v>21.52</v>
      </c>
      <c r="J48" s="15">
        <f>ROUND(J34/$J$44*100,2)</f>
        <v>25.17</v>
      </c>
      <c r="K48" s="23">
        <f>ROUND(K34/$K$44*100,2)</f>
        <v>24.26</v>
      </c>
      <c r="L48" s="23">
        <v>25.056700513108076</v>
      </c>
      <c r="M48" s="22">
        <v>23.398446014183644</v>
      </c>
      <c r="N48" s="22">
        <v>22.454020469444984</v>
      </c>
      <c r="O48" s="22">
        <f>O34/$O$44*100</f>
        <v>21.641877159783888</v>
      </c>
      <c r="P48" s="22">
        <f>P34/$P$44*100</f>
        <v>23.914702362104688</v>
      </c>
    </row>
    <row r="49" spans="1:17" s="4" customFormat="1" ht="17.100000000000001" customHeight="1">
      <c r="A49" s="18" t="s">
        <v>9</v>
      </c>
      <c r="B49" s="19">
        <v>30.664999999999999</v>
      </c>
      <c r="C49" s="16">
        <f>ROUND(C35/$C$44*100,2)</f>
        <v>29.03</v>
      </c>
      <c r="D49" s="15">
        <f>ROUND(D35/$D$44*100,2)</f>
        <v>28.87</v>
      </c>
      <c r="E49" s="15">
        <f>ROUND(E35/$E$44*100,2)</f>
        <v>29.85</v>
      </c>
      <c r="F49" s="15">
        <f>ROUND(F35/$F$44*100,2)</f>
        <v>32.06</v>
      </c>
      <c r="G49" s="15">
        <f>ROUND(G35/$G$44*100,2)</f>
        <v>33.79</v>
      </c>
      <c r="H49" s="15">
        <f>ROUND(H35/$H$44*100,2)</f>
        <v>34.25</v>
      </c>
      <c r="I49" s="15">
        <f>ROUND(I35/$I$44*100,2)</f>
        <v>35.42</v>
      </c>
      <c r="J49" s="15">
        <f>ROUND(J35/$J$44*100,2)</f>
        <v>34.06</v>
      </c>
      <c r="K49" s="14">
        <f>ROUND(K35/$K$44*100,2)</f>
        <v>34.520000000000003</v>
      </c>
      <c r="L49" s="14">
        <v>35.173912514884911</v>
      </c>
      <c r="M49" s="12">
        <v>35.893410533301271</v>
      </c>
      <c r="N49" s="12">
        <v>36.628650724717986</v>
      </c>
      <c r="O49" s="12">
        <f>O35/$O$44*100</f>
        <v>38.418807724864649</v>
      </c>
      <c r="P49" s="12">
        <f>P35/$P$44*100</f>
        <v>37.960799173775058</v>
      </c>
    </row>
    <row r="50" spans="1:17" s="4" customFormat="1" ht="17.100000000000001" customHeight="1">
      <c r="A50" s="18" t="s">
        <v>8</v>
      </c>
      <c r="B50" s="19">
        <v>4.84</v>
      </c>
      <c r="C50" s="16">
        <f>ROUND(C36/$C$44*100,2)</f>
        <v>4.6500000000000004</v>
      </c>
      <c r="D50" s="15">
        <f>ROUND(D36/$D$44*100,2)</f>
        <v>4.24</v>
      </c>
      <c r="E50" s="15">
        <f>ROUND(E36/$E$44*100,2)</f>
        <v>3.89</v>
      </c>
      <c r="F50" s="15">
        <f>ROUND(F36/$F$44*100,2)</f>
        <v>3.43</v>
      </c>
      <c r="G50" s="15">
        <f>ROUND(G36/$G$44*100,2)</f>
        <v>3.41</v>
      </c>
      <c r="H50" s="15">
        <f>ROUND(H36/$H$44*100,2)</f>
        <v>3.52</v>
      </c>
      <c r="I50" s="15">
        <f>ROUND(I36/$I$44*100,2)</f>
        <v>3.04</v>
      </c>
      <c r="J50" s="15">
        <f>ROUND(J36/$J$44*100,2)</f>
        <v>2.88</v>
      </c>
      <c r="K50" s="14">
        <f>ROUND(K36/$K$44*100,2)</f>
        <v>2.85</v>
      </c>
      <c r="L50" s="14">
        <v>2.6233858962677052</v>
      </c>
      <c r="M50" s="12">
        <v>2.5579125293855807</v>
      </c>
      <c r="N50" s="12">
        <v>2.6089479335778476</v>
      </c>
      <c r="O50" s="12">
        <f>O36/$O$44*100</f>
        <v>2.5179027381143539</v>
      </c>
      <c r="P50" s="12">
        <f>P36/$P$44*100</f>
        <v>2.2883030888816713</v>
      </c>
    </row>
    <row r="51" spans="1:17" s="4" customFormat="1" ht="17.100000000000001" customHeight="1">
      <c r="A51" s="18" t="s">
        <v>7</v>
      </c>
      <c r="B51" s="19">
        <v>4.3760000000000003</v>
      </c>
      <c r="C51" s="16">
        <f>ROUND(C37/$C$44*100,2)</f>
        <v>4.9400000000000004</v>
      </c>
      <c r="D51" s="15">
        <f>ROUND(D37/$D$44*100,2)</f>
        <v>5.25</v>
      </c>
      <c r="E51" s="15">
        <f>ROUND(E37/$E$44*100,2)</f>
        <v>5.48</v>
      </c>
      <c r="F51" s="15">
        <f>ROUND(F37/$F$44*100,2)</f>
        <v>5.24</v>
      </c>
      <c r="G51" s="15">
        <f>ROUND(G37/$G$44*100,2)</f>
        <v>6.2</v>
      </c>
      <c r="H51" s="15">
        <f>ROUND(H37/$H$44*100,2)</f>
        <v>7.47</v>
      </c>
      <c r="I51" s="15">
        <f>ROUND(I37/$I$44*100,2)</f>
        <v>8.01</v>
      </c>
      <c r="J51" s="15">
        <f>ROUND(J37/$J$44*100,2)</f>
        <v>6.39</v>
      </c>
      <c r="K51" s="14">
        <f>ROUND(K37/$K$44*100,2)</f>
        <v>6.12</v>
      </c>
      <c r="L51" s="14">
        <v>6.5323094467346339</v>
      </c>
      <c r="M51" s="12">
        <v>6.9948842882553794</v>
      </c>
      <c r="N51" s="12">
        <v>6.9269002620063844</v>
      </c>
      <c r="O51" s="12">
        <f>O37/$O$44*100</f>
        <v>6.6426553885366726</v>
      </c>
      <c r="P51" s="12">
        <f>P37/$P$44*100</f>
        <v>5.9108246958999526</v>
      </c>
    </row>
    <row r="52" spans="1:17" s="4" customFormat="1" ht="17.100000000000001" customHeight="1">
      <c r="A52" s="18" t="s">
        <v>6</v>
      </c>
      <c r="B52" s="19">
        <v>18.725000000000001</v>
      </c>
      <c r="C52" s="16">
        <f>ROUND(C38/$C$44*100,2)</f>
        <v>20.149999999999999</v>
      </c>
      <c r="D52" s="15">
        <f>ROUND(D38/$D$44*100,2)</f>
        <v>20.94</v>
      </c>
      <c r="E52" s="15">
        <f>ROUND(E38/$E$44*100,2)</f>
        <v>22.05</v>
      </c>
      <c r="F52" s="15">
        <f>ROUND(F38/$F$44*100,2)</f>
        <v>22.14</v>
      </c>
      <c r="G52" s="15">
        <f>ROUND(G38/$G$44*100,2)</f>
        <v>23.53</v>
      </c>
      <c r="H52" s="15">
        <f>ROUND(H38/$H$44*100,2)</f>
        <v>23.88</v>
      </c>
      <c r="I52" s="15">
        <f>ROUND(I38/$I$44*100,2)</f>
        <v>22.42</v>
      </c>
      <c r="J52" s="15">
        <f>ROUND(J38/$J$44*100,2)</f>
        <v>21.29</v>
      </c>
      <c r="K52" s="14">
        <f>ROUND(K38/$K$44*100,2)</f>
        <v>22.25</v>
      </c>
      <c r="L52" s="14">
        <v>21.118450276545783</v>
      </c>
      <c r="M52" s="12">
        <v>21.577932429127888</v>
      </c>
      <c r="N52" s="12">
        <v>21.40043198454741</v>
      </c>
      <c r="O52" s="12">
        <f>O38/$O$44*100</f>
        <v>20.37363233324589</v>
      </c>
      <c r="P52" s="12">
        <f>P38/$P$44*100</f>
        <v>19.628506863070076</v>
      </c>
    </row>
    <row r="53" spans="1:17" s="4" customFormat="1" ht="17.100000000000001" customHeight="1">
      <c r="A53" s="21" t="s">
        <v>5</v>
      </c>
      <c r="B53" s="19">
        <v>8.7750000000000004</v>
      </c>
      <c r="C53" s="16">
        <f>ROUND(C39/$C$44*100,2)</f>
        <v>10.130000000000001</v>
      </c>
      <c r="D53" s="15">
        <f>ROUND(D39/$D$44*100,2)</f>
        <v>9.75</v>
      </c>
      <c r="E53" s="15">
        <f>ROUND(E39/$E$44*100,2)</f>
        <v>9.5299999999999994</v>
      </c>
      <c r="F53" s="15">
        <f>ROUND(F39/$F$44*100,2)</f>
        <v>10.01</v>
      </c>
      <c r="G53" s="15">
        <f>ROUND(G39/$G$44*100,2)</f>
        <v>10.35</v>
      </c>
      <c r="H53" s="15">
        <f>ROUND(H39/$H$44*100,2)</f>
        <v>9.59</v>
      </c>
      <c r="I53" s="15">
        <f>ROUND(I39/$I$44*100,2)</f>
        <v>9.6</v>
      </c>
      <c r="J53" s="15">
        <f>ROUND(J39/$J$44*100,2)</f>
        <v>10.220000000000001</v>
      </c>
      <c r="K53" s="14">
        <f>ROUND(K39/$K$44*100,2)</f>
        <v>10</v>
      </c>
      <c r="L53" s="14">
        <v>9.4952413524588977</v>
      </c>
      <c r="M53" s="12">
        <v>9.577414205746237</v>
      </c>
      <c r="N53" s="12">
        <v>9.9810486257053945</v>
      </c>
      <c r="O53" s="12">
        <f>O39/$O$44*100</f>
        <v>10.405124655454538</v>
      </c>
      <c r="P53" s="12">
        <f>P39/$P$44*100</f>
        <v>10.296863816268557</v>
      </c>
    </row>
    <row r="54" spans="1:17" s="4" customFormat="1" ht="17.100000000000001" customHeight="1">
      <c r="A54" s="21" t="s">
        <v>4</v>
      </c>
      <c r="B54" s="21"/>
      <c r="C54" s="16"/>
      <c r="D54" s="15"/>
      <c r="E54" s="15"/>
      <c r="F54" s="15"/>
      <c r="G54" s="15"/>
      <c r="H54" s="15"/>
      <c r="I54" s="15"/>
      <c r="J54" s="15"/>
      <c r="K54" s="14"/>
      <c r="L54" s="14"/>
      <c r="M54" s="12"/>
      <c r="N54" s="20"/>
      <c r="O54" s="20"/>
      <c r="P54" s="12"/>
    </row>
    <row r="55" spans="1:17" s="4" customFormat="1" ht="17.100000000000001" customHeight="1">
      <c r="A55" s="18" t="s">
        <v>3</v>
      </c>
      <c r="B55" s="19">
        <v>7.577</v>
      </c>
      <c r="C55" s="16">
        <f>ROUND(C41/$C$44*100,2)</f>
        <v>8.2200000000000006</v>
      </c>
      <c r="D55" s="15">
        <f>ROUND(D41/$D$44*100,2)</f>
        <v>7.65</v>
      </c>
      <c r="E55" s="15">
        <f>ROUND(E41/$E$44*100,2)</f>
        <v>7.33</v>
      </c>
      <c r="F55" s="15">
        <f>ROUND(F41/$F$44*100,2)</f>
        <v>7.9</v>
      </c>
      <c r="G55" s="15">
        <f>ROUND(G41/$G$44*100,2)</f>
        <v>8.34</v>
      </c>
      <c r="H55" s="15">
        <f>ROUND(H41/$H$44*100,2)</f>
        <v>7.78</v>
      </c>
      <c r="I55" s="15">
        <f>ROUND(I41/$I$44*100,2)</f>
        <v>7.61</v>
      </c>
      <c r="J55" s="15">
        <f>ROUND(J41/$J$44*100,2)</f>
        <v>8.08</v>
      </c>
      <c r="K55" s="15">
        <f>ROUND(K41/$K$44*100,2)</f>
        <v>7.54</v>
      </c>
      <c r="L55" s="14">
        <v>7.0884814987792826</v>
      </c>
      <c r="M55" s="12">
        <v>7.0954132698157899</v>
      </c>
      <c r="N55" s="12">
        <v>7.3195804613228637</v>
      </c>
      <c r="O55" s="12">
        <f>O41/$O$44*100</f>
        <v>7.7198517226095316</v>
      </c>
      <c r="P55" s="12">
        <f>P41/$P$44*100</f>
        <v>7.8690274673383342</v>
      </c>
    </row>
    <row r="56" spans="1:17" s="4" customFormat="1" ht="17.100000000000001" customHeight="1">
      <c r="A56" s="18" t="s">
        <v>2</v>
      </c>
      <c r="B56" s="19">
        <v>1.119</v>
      </c>
      <c r="C56" s="16">
        <f>ROUND(C42/$C$44*100,2)</f>
        <v>1.52</v>
      </c>
      <c r="D56" s="15">
        <f>ROUND(D42/$D$44*100,2)</f>
        <v>1.61</v>
      </c>
      <c r="E56" s="15">
        <f>ROUND(E42/$E$44*100,2)</f>
        <v>1.66</v>
      </c>
      <c r="F56" s="15">
        <f>ROUND(F42/$F$44*100,2)</f>
        <v>1.59</v>
      </c>
      <c r="G56" s="15">
        <f>ROUND(G42/$G$44*100,2)</f>
        <v>1.52</v>
      </c>
      <c r="H56" s="15">
        <f>ROUND(H42/$H$44*100,2)</f>
        <v>1.46</v>
      </c>
      <c r="I56" s="15">
        <f>ROUND(I42/$I$44*100,2)</f>
        <v>1.58</v>
      </c>
      <c r="J56" s="15">
        <f>ROUND(J42/$J$44*100,2)</f>
        <v>1.68</v>
      </c>
      <c r="K56" s="15">
        <f>ROUND(K42/$K$44*100,2)</f>
        <v>1.88</v>
      </c>
      <c r="L56" s="14">
        <v>1.7500815812627757</v>
      </c>
      <c r="M56" s="12">
        <v>1.7838802311199851</v>
      </c>
      <c r="N56" s="12">
        <v>2.0080703910581015</v>
      </c>
      <c r="O56" s="12">
        <f>O42/$O$44*100</f>
        <v>2.078598025428632</v>
      </c>
      <c r="P56" s="12">
        <f>P42/$P$44*100</f>
        <v>1.7947745911324715</v>
      </c>
    </row>
    <row r="57" spans="1:17" s="4" customFormat="1" ht="17.100000000000001" customHeight="1">
      <c r="A57" s="18" t="s">
        <v>1</v>
      </c>
      <c r="B57" s="17">
        <v>7.9000000000000001E-2</v>
      </c>
      <c r="C57" s="16">
        <f>ROUND(C43/$C$44*100,2)</f>
        <v>0.39</v>
      </c>
      <c r="D57" s="15">
        <f>ROUND(D43/$D$44*100,2)</f>
        <v>0.5</v>
      </c>
      <c r="E57" s="15">
        <f>ROUND(E43/$E$44*100,2)</f>
        <v>0.54</v>
      </c>
      <c r="F57" s="15">
        <f>ROUND(F43/$F$44*100,2)</f>
        <v>0.53</v>
      </c>
      <c r="G57" s="15">
        <f>ROUND(G43/$G$44*100,2)</f>
        <v>0.49</v>
      </c>
      <c r="H57" s="15">
        <f>ROUND(H43/$H$44*100,2)</f>
        <v>0.35</v>
      </c>
      <c r="I57" s="15">
        <f>ROUND(I43/$I$44*100,2)</f>
        <v>0.41</v>
      </c>
      <c r="J57" s="15">
        <f>ROUND(J43/$J$44*100,2)</f>
        <v>0.46</v>
      </c>
      <c r="K57" s="15">
        <f>ROUND(K43/$K$44*100,2)</f>
        <v>0.56999999999999995</v>
      </c>
      <c r="L57" s="14">
        <v>0.65667827241683874</v>
      </c>
      <c r="M57" s="12">
        <v>0.69812070481046118</v>
      </c>
      <c r="N57" s="12">
        <v>0.65339777332442861</v>
      </c>
      <c r="O57" s="13">
        <f>O43/$O$44*100</f>
        <v>0.60667490741637398</v>
      </c>
      <c r="P57" s="12">
        <f>P43/$P$44*100</f>
        <v>0.63306175779775142</v>
      </c>
      <c r="Q57" s="11"/>
    </row>
    <row r="58" spans="1:17" s="4" customFormat="1" ht="17.100000000000001" customHeight="1">
      <c r="A58" s="10" t="s">
        <v>0</v>
      </c>
      <c r="B58" s="9">
        <v>100</v>
      </c>
      <c r="C58" s="8">
        <f>ROUND(C44/$C$44*100,2)</f>
        <v>100</v>
      </c>
      <c r="D58" s="7">
        <f>ROUND(D44/$D$44*100,2)</f>
        <v>100</v>
      </c>
      <c r="E58" s="7">
        <f>ROUND(E44/$E$44*100,2)</f>
        <v>100</v>
      </c>
      <c r="F58" s="7">
        <f>ROUND(F44/$F$44*100,2)</f>
        <v>100</v>
      </c>
      <c r="G58" s="7">
        <f>ROUND(G44/$G$44*100,2)</f>
        <v>100</v>
      </c>
      <c r="H58" s="7">
        <f>ROUND(H44/$H$44*100,2)</f>
        <v>100</v>
      </c>
      <c r="I58" s="7">
        <f>ROUND(I44/$I$44*100,2)</f>
        <v>100</v>
      </c>
      <c r="J58" s="7">
        <f>ROUND(J44/$J$44*100,2)</f>
        <v>100</v>
      </c>
      <c r="K58" s="6">
        <f>ROUND(K44/$L$44*100,2)</f>
        <v>92.52</v>
      </c>
      <c r="L58" s="6">
        <v>100</v>
      </c>
      <c r="M58" s="5">
        <v>100</v>
      </c>
      <c r="N58" s="5">
        <v>100.00000000000001</v>
      </c>
      <c r="O58" s="5">
        <v>100.00000000000001</v>
      </c>
      <c r="P58" s="5">
        <f>P44/$P$44*100</f>
        <v>100</v>
      </c>
    </row>
    <row r="59" spans="1:17" ht="13.5" customHeight="1">
      <c r="A59" s="3"/>
    </row>
  </sheetData>
  <phoneticPr fontId="4"/>
  <pageMargins left="0.59055118110236227" right="0.59055118110236227" top="0.59055118110236227" bottom="0.59055118110236227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Ⅷ－1(1)(2)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アルバイト16</dc:creator>
  <cp:lastModifiedBy>アルバイト16</cp:lastModifiedBy>
  <dcterms:created xsi:type="dcterms:W3CDTF">2017-07-06T02:15:52Z</dcterms:created>
  <dcterms:modified xsi:type="dcterms:W3CDTF">2017-07-06T02:16:49Z</dcterms:modified>
</cp:coreProperties>
</file>