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23790" windowHeight="9690" firstSheet="1" activeTab="1"/>
  </bookViews>
  <sheets>
    <sheet name="はくさい (グラフ)" sheetId="1" state="hidden" r:id="rId1"/>
    <sheet name="17-18週別" sheetId="2" r:id="rId2"/>
    <sheet name="09-10週別" sheetId="3" state="hidden" r:id="rId3"/>
    <sheet name="08-09週別" sheetId="4" state="hidden" r:id="rId4"/>
    <sheet name="07-08週別" sheetId="5" state="hidden" r:id="rId5"/>
    <sheet name="2009(月別）" sheetId="6" state="hidden" r:id="rId6"/>
    <sheet name="2008(月別）" sheetId="7" state="hidden" r:id="rId7"/>
    <sheet name="2007(月別）" sheetId="8" state="hidden" r:id="rId8"/>
    <sheet name="2006(月別)" sheetId="9" state="hidden" r:id="rId9"/>
    <sheet name="2005(月別)" sheetId="10" state="hidden" r:id="rId10"/>
    <sheet name="2004(月別)" sheetId="11" state="hidden" r:id="rId11"/>
    <sheet name="2003(月別)" sheetId="12" state="hidden" r:id="rId12"/>
    <sheet name="2002" sheetId="13" state="hidden" r:id="rId13"/>
    <sheet name="2002(月別)" sheetId="14" state="hidden" r:id="rId14"/>
  </sheets>
  <definedNames>
    <definedName name="_xlnm.Print_Area" localSheetId="1">'17-18週別'!$A$1:$R$88</definedName>
  </definedNames>
  <calcPr fullCalcOnLoad="1"/>
</workbook>
</file>

<file path=xl/sharedStrings.xml><?xml version="1.0" encoding="utf-8"?>
<sst xmlns="http://schemas.openxmlformats.org/spreadsheetml/2006/main" count="7989" uniqueCount="128">
  <si>
    <t>年</t>
  </si>
  <si>
    <t>月</t>
  </si>
  <si>
    <t>週</t>
  </si>
  <si>
    <t>所コード</t>
  </si>
  <si>
    <t>所</t>
  </si>
  <si>
    <t>港コード</t>
  </si>
  <si>
    <t>港</t>
  </si>
  <si>
    <t>大分類コード</t>
  </si>
  <si>
    <t>大分類</t>
  </si>
  <si>
    <t>中分類コード</t>
  </si>
  <si>
    <t>中分類</t>
  </si>
  <si>
    <t>植物コード</t>
  </si>
  <si>
    <t>植物</t>
  </si>
  <si>
    <t>小分類コード</t>
  </si>
  <si>
    <t>小分類</t>
  </si>
  <si>
    <t>細分類コード</t>
  </si>
  <si>
    <t>細分類</t>
  </si>
  <si>
    <t>生産国コード</t>
  </si>
  <si>
    <t>生産国</t>
  </si>
  <si>
    <t>検査件数</t>
  </si>
  <si>
    <t>検査数量</t>
  </si>
  <si>
    <t>消毒件数</t>
  </si>
  <si>
    <t>消毒数量</t>
  </si>
  <si>
    <t>廃棄件数</t>
  </si>
  <si>
    <t>廃棄数量</t>
  </si>
  <si>
    <t>横浜</t>
  </si>
  <si>
    <t>京浜港</t>
  </si>
  <si>
    <t>野菜</t>
  </si>
  <si>
    <t>葉・花・茎菜類</t>
  </si>
  <si>
    <t xml:space="preserve"> </t>
  </si>
  <si>
    <t>中国</t>
  </si>
  <si>
    <t>ｵｰｽﾄﾗﾘｱ</t>
  </si>
  <si>
    <t>小樽</t>
  </si>
  <si>
    <t>小樽港</t>
  </si>
  <si>
    <t>東京</t>
  </si>
  <si>
    <t>成田</t>
  </si>
  <si>
    <t>凍結</t>
  </si>
  <si>
    <t>名古屋</t>
  </si>
  <si>
    <t>名古屋港</t>
  </si>
  <si>
    <t>神戸</t>
  </si>
  <si>
    <t>神戸港</t>
  </si>
  <si>
    <t>大阪</t>
  </si>
  <si>
    <t>大阪港</t>
  </si>
  <si>
    <t>門司</t>
  </si>
  <si>
    <t>関門港</t>
  </si>
  <si>
    <t>韓国</t>
  </si>
  <si>
    <t>室蘭苫小牧</t>
  </si>
  <si>
    <t>苫小牧港</t>
  </si>
  <si>
    <t>下関</t>
  </si>
  <si>
    <t>台湾</t>
  </si>
  <si>
    <t>福岡</t>
  </si>
  <si>
    <t>博多港</t>
  </si>
  <si>
    <t>福岡空港</t>
  </si>
  <si>
    <t>関西空港</t>
  </si>
  <si>
    <t>関西国際空港</t>
  </si>
  <si>
    <t>尾道</t>
  </si>
  <si>
    <t>福山港</t>
  </si>
  <si>
    <t>小計</t>
  </si>
  <si>
    <t>中計</t>
  </si>
  <si>
    <t>大計</t>
  </si>
  <si>
    <t>成田空港</t>
  </si>
  <si>
    <t>ﾀｲ</t>
  </si>
  <si>
    <t>通関予測数量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</si>
  <si>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</si>
  <si>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</si>
  <si>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</si>
  <si>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</si>
  <si>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</si>
  <si>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</si>
  <si>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</si>
  <si>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</si>
  <si>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</si>
  <si>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</si>
  <si>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</si>
  <si>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</si>
  <si>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</si>
  <si>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その他</t>
  </si>
  <si>
    <t>検査</t>
  </si>
  <si>
    <t>廃棄</t>
  </si>
  <si>
    <t>松山</t>
  </si>
  <si>
    <t>松山港</t>
  </si>
  <si>
    <t>伊万里</t>
  </si>
  <si>
    <t>伊万里港</t>
  </si>
  <si>
    <t>1月</t>
  </si>
  <si>
    <t>中国</t>
  </si>
  <si>
    <t>韓国</t>
  </si>
  <si>
    <t>単価</t>
  </si>
  <si>
    <t>はくさいの検査数量の推移</t>
  </si>
  <si>
    <t>ﾊｸｻｲ</t>
  </si>
  <si>
    <t>八代</t>
  </si>
  <si>
    <t>三角港</t>
  </si>
  <si>
    <t>うち中国</t>
  </si>
  <si>
    <t>うち韓国</t>
  </si>
  <si>
    <t>消毒</t>
  </si>
  <si>
    <t>那覇</t>
  </si>
  <si>
    <t>那覇港</t>
  </si>
  <si>
    <t>ｱﾒﾘｶ</t>
  </si>
  <si>
    <t>ﾍﾞﾄﾅﾑ</t>
  </si>
  <si>
    <t>2007年　はくさい検査数量等</t>
  </si>
  <si>
    <t>2008年　はくさい検査数量等</t>
  </si>
  <si>
    <t>検査数量（kg）</t>
  </si>
  <si>
    <t>消毒数量（kg）</t>
  </si>
  <si>
    <t>廃棄数量（kg）</t>
  </si>
  <si>
    <t>（うち中国）</t>
  </si>
  <si>
    <t>第1週</t>
  </si>
  <si>
    <t>第2週</t>
  </si>
  <si>
    <t>第3週</t>
  </si>
  <si>
    <t>第4週</t>
  </si>
  <si>
    <t>第5週</t>
  </si>
  <si>
    <t>第6週</t>
  </si>
  <si>
    <t>合計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</si>
  <si>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</si>
  <si>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</si>
  <si>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</si>
  <si>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</si>
  <si>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</si>
  <si>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</si>
  <si>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</si>
  <si>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</si>
  <si>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</si>
  <si>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</si>
  <si>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</si>
  <si>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</si>
  <si>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ｲﾝﾄﾞﾈｼｱ</t>
  </si>
  <si>
    <t>2009年　はくさい検査数量等</t>
  </si>
  <si>
    <t>2010年　はくさい検査数量等</t>
  </si>
  <si>
    <t>2017年　はくさい検査数量等</t>
  </si>
  <si>
    <t>2018年　はくさい検査数量等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</si>
</sst>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6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9.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/>
      <right style="dotted"/>
      <top style="thin"/>
      <bottom style="thin"/>
    </border>
    <border>
      <left style="thin"/>
      <right/>
      <top style="thin"/>
      <bottom style="thin"/>
    </border>
    <border>
      <left style="thin"/>
      <right style="dotted"/>
      <top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dotted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1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6" fillId="0" borderId="0" xfId="48" applyFont="1" applyAlignment="1">
      <alignment vertical="center"/>
    </xf>
    <xf numFmtId="38" fontId="6" fillId="0" borderId="0" xfId="48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6" fillId="0" borderId="0" xfId="48" applyNumberFormat="1" applyFont="1" applyAlignment="1">
      <alignment horizontal="center" vertical="center"/>
    </xf>
    <xf numFmtId="0" fontId="6" fillId="0" borderId="0" xfId="60" applyFont="1">
      <alignment vertical="center"/>
      <protection/>
    </xf>
    <xf numFmtId="0" fontId="5" fillId="0" borderId="0" xfId="0" applyFont="1" applyAlignment="1">
      <alignment horizontal="center" vertical="center"/>
    </xf>
    <xf numFmtId="0" fontId="3" fillId="0" borderId="0" xfId="61">
      <alignment vertical="center"/>
      <protection/>
    </xf>
    <xf numFmtId="0" fontId="3" fillId="0" borderId="0" xfId="62">
      <alignment vertical="center"/>
      <protection/>
    </xf>
    <xf numFmtId="0" fontId="3" fillId="0" borderId="0" xfId="63">
      <alignment vertical="center"/>
      <protection/>
    </xf>
    <xf numFmtId="0" fontId="3" fillId="0" borderId="0" xfId="64">
      <alignment vertical="center"/>
      <protection/>
    </xf>
    <xf numFmtId="0" fontId="3" fillId="0" borderId="0" xfId="65">
      <alignment vertical="center"/>
      <protection/>
    </xf>
    <xf numFmtId="38" fontId="3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65" applyFont="1">
      <alignment vertical="center"/>
      <protection/>
    </xf>
    <xf numFmtId="38" fontId="3" fillId="0" borderId="0" xfId="0" applyNumberFormat="1" applyFont="1" applyAlignment="1">
      <alignment vertical="center"/>
    </xf>
    <xf numFmtId="38" fontId="3" fillId="0" borderId="0" xfId="65" applyNumberFormat="1" applyFont="1">
      <alignment vertical="center"/>
      <protection/>
    </xf>
    <xf numFmtId="38" fontId="0" fillId="0" borderId="0" xfId="48" applyFont="1" applyAlignment="1">
      <alignment vertical="center"/>
    </xf>
    <xf numFmtId="38" fontId="9" fillId="0" borderId="0" xfId="48" applyFont="1" applyAlignment="1">
      <alignment horizontal="center" vertical="center"/>
    </xf>
    <xf numFmtId="38" fontId="0" fillId="0" borderId="0" xfId="48" applyAlignment="1">
      <alignment vertical="center"/>
    </xf>
    <xf numFmtId="38" fontId="8" fillId="0" borderId="0" xfId="48" applyFont="1" applyAlignment="1">
      <alignment horizontal="center" vertical="center"/>
    </xf>
    <xf numFmtId="38" fontId="0" fillId="33" borderId="0" xfId="48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4" borderId="0" xfId="61" applyFill="1">
      <alignment vertical="center"/>
      <protection/>
    </xf>
    <xf numFmtId="38" fontId="3" fillId="34" borderId="0" xfId="48" applyFont="1" applyFill="1" applyAlignment="1">
      <alignment vertical="center"/>
    </xf>
    <xf numFmtId="38" fontId="3" fillId="34" borderId="0" xfId="61" applyNumberFormat="1" applyFill="1">
      <alignment vertical="center"/>
      <protection/>
    </xf>
    <xf numFmtId="0" fontId="3" fillId="34" borderId="0" xfId="0" applyFont="1" applyFill="1" applyAlignment="1">
      <alignment vertical="center"/>
    </xf>
    <xf numFmtId="38" fontId="3" fillId="34" borderId="0" xfId="0" applyNumberFormat="1" applyFont="1" applyFill="1" applyAlignment="1">
      <alignment vertical="center"/>
    </xf>
    <xf numFmtId="0" fontId="3" fillId="34" borderId="0" xfId="65" applyFont="1" applyFill="1">
      <alignment vertical="center"/>
      <protection/>
    </xf>
    <xf numFmtId="38" fontId="3" fillId="34" borderId="0" xfId="65" applyNumberFormat="1" applyFont="1" applyFill="1">
      <alignment vertical="center"/>
      <protection/>
    </xf>
    <xf numFmtId="0" fontId="3" fillId="34" borderId="0" xfId="65" applyFill="1">
      <alignment vertical="center"/>
      <protection/>
    </xf>
    <xf numFmtId="0" fontId="0" fillId="34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38" fontId="3" fillId="35" borderId="0" xfId="48" applyFont="1" applyFill="1" applyAlignment="1">
      <alignment vertical="center"/>
    </xf>
    <xf numFmtId="0" fontId="3" fillId="35" borderId="0" xfId="65" applyFont="1" applyFill="1">
      <alignment vertical="center"/>
      <protection/>
    </xf>
    <xf numFmtId="0" fontId="3" fillId="35" borderId="0" xfId="65" applyFill="1">
      <alignment vertical="center"/>
      <protection/>
    </xf>
    <xf numFmtId="0" fontId="0" fillId="35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65" applyFont="1" applyFill="1">
      <alignment vertical="center"/>
      <protection/>
    </xf>
    <xf numFmtId="0" fontId="3" fillId="0" borderId="0" xfId="65" applyFill="1">
      <alignment vertical="center"/>
      <protection/>
    </xf>
    <xf numFmtId="0" fontId="0" fillId="0" borderId="0" xfId="0" applyFill="1" applyAlignment="1">
      <alignment vertical="center"/>
    </xf>
    <xf numFmtId="38" fontId="3" fillId="35" borderId="0" xfId="65" applyNumberFormat="1" applyFont="1" applyFill="1">
      <alignment vertical="center"/>
      <protection/>
    </xf>
    <xf numFmtId="38" fontId="0" fillId="34" borderId="0" xfId="48" applyFill="1" applyAlignment="1">
      <alignment vertical="center"/>
    </xf>
    <xf numFmtId="38" fontId="0" fillId="35" borderId="0" xfId="48" applyFill="1" applyAlignment="1">
      <alignment vertical="center"/>
    </xf>
    <xf numFmtId="38" fontId="0" fillId="0" borderId="0" xfId="48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22" xfId="48" applyFont="1" applyBorder="1" applyAlignment="1">
      <alignment vertical="center"/>
    </xf>
    <xf numFmtId="176" fontId="0" fillId="0" borderId="0" xfId="48" applyNumberFormat="1" applyAlignment="1">
      <alignment vertical="center"/>
    </xf>
    <xf numFmtId="176" fontId="0" fillId="34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35" borderId="0" xfId="48" applyNumberFormat="1" applyFill="1" applyAlignment="1">
      <alignment vertical="center"/>
    </xf>
    <xf numFmtId="176" fontId="3" fillId="34" borderId="0" xfId="48" applyNumberFormat="1" applyFont="1" applyFill="1" applyAlignment="1">
      <alignment vertical="center"/>
    </xf>
    <xf numFmtId="176" fontId="3" fillId="0" borderId="0" xfId="48" applyNumberFormat="1" applyFont="1" applyFill="1" applyAlignment="1">
      <alignment vertical="center"/>
    </xf>
    <xf numFmtId="176" fontId="3" fillId="35" borderId="0" xfId="48" applyNumberFormat="1" applyFont="1" applyFill="1" applyAlignment="1">
      <alignment vertical="center"/>
    </xf>
    <xf numFmtId="176" fontId="9" fillId="0" borderId="0" xfId="48" applyNumberFormat="1" applyFont="1" applyAlignment="1">
      <alignment horizontal="center" vertical="center"/>
    </xf>
    <xf numFmtId="176" fontId="8" fillId="0" borderId="0" xfId="48" applyNumberFormat="1" applyFont="1" applyAlignment="1">
      <alignment horizontal="center" vertical="center"/>
    </xf>
    <xf numFmtId="176" fontId="0" fillId="35" borderId="0" xfId="0" applyNumberFormat="1" applyFill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38" fontId="0" fillId="0" borderId="0" xfId="48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38" fontId="0" fillId="0" borderId="10" xfId="48" applyFont="1" applyBorder="1" applyAlignment="1" applyProtection="1">
      <alignment vertical="center"/>
      <protection hidden="1"/>
    </xf>
    <xf numFmtId="38" fontId="0" fillId="0" borderId="11" xfId="48" applyFont="1" applyBorder="1" applyAlignment="1" applyProtection="1">
      <alignment horizontal="center" vertical="center"/>
      <protection hidden="1"/>
    </xf>
    <xf numFmtId="38" fontId="0" fillId="0" borderId="10" xfId="48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38" fontId="0" fillId="0" borderId="14" xfId="48" applyFont="1" applyBorder="1" applyAlignment="1" applyProtection="1">
      <alignment vertical="center"/>
      <protection hidden="1"/>
    </xf>
    <xf numFmtId="38" fontId="0" fillId="0" borderId="15" xfId="48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38" fontId="0" fillId="0" borderId="17" xfId="48" applyFont="1" applyBorder="1" applyAlignment="1" applyProtection="1">
      <alignment vertical="center"/>
      <protection hidden="1"/>
    </xf>
    <xf numFmtId="38" fontId="0" fillId="0" borderId="18" xfId="48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38" fontId="0" fillId="0" borderId="20" xfId="48" applyFont="1" applyBorder="1" applyAlignment="1" applyProtection="1">
      <alignment vertical="center"/>
      <protection hidden="1"/>
    </xf>
    <xf numFmtId="38" fontId="0" fillId="0" borderId="29" xfId="48" applyFont="1" applyBorder="1" applyAlignment="1" applyProtection="1">
      <alignment vertical="center"/>
      <protection hidden="1"/>
    </xf>
    <xf numFmtId="38" fontId="0" fillId="0" borderId="21" xfId="48" applyFont="1" applyBorder="1" applyAlignment="1" applyProtection="1">
      <alignment vertical="center"/>
      <protection hidden="1"/>
    </xf>
    <xf numFmtId="38" fontId="0" fillId="0" borderId="22" xfId="48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38" fontId="0" fillId="0" borderId="24" xfId="48" applyFont="1" applyBorder="1" applyAlignment="1" applyProtection="1">
      <alignment vertical="center"/>
      <protection hidden="1"/>
    </xf>
    <xf numFmtId="38" fontId="0" fillId="0" borderId="25" xfId="48" applyFont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38" fontId="0" fillId="0" borderId="0" xfId="48" applyFont="1" applyFill="1" applyBorder="1" applyAlignment="1" applyProtection="1">
      <alignment vertical="center"/>
      <protection hidden="1"/>
    </xf>
    <xf numFmtId="38" fontId="0" fillId="0" borderId="26" xfId="48" applyFont="1" applyBorder="1" applyAlignment="1" applyProtection="1">
      <alignment vertical="center"/>
      <protection hidden="1"/>
    </xf>
    <xf numFmtId="38" fontId="0" fillId="0" borderId="31" xfId="48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8" fontId="0" fillId="0" borderId="35" xfId="48" applyFont="1" applyBorder="1" applyAlignment="1" applyProtection="1">
      <alignment horizontal="center" vertical="center"/>
      <protection hidden="1"/>
    </xf>
    <xf numFmtId="38" fontId="0" fillId="0" borderId="36" xfId="48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3キャベツ－東京都中央" xfId="60"/>
    <cellStyle name="標準_はくさい2002－植防" xfId="61"/>
    <cellStyle name="標準_はくさい2003－植防" xfId="62"/>
    <cellStyle name="標準_はくさい2004－植防" xfId="63"/>
    <cellStyle name="標準_はくさい2005－植防" xfId="64"/>
    <cellStyle name="標準_はくさい2006－植防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05"/>
          <c:w val="0.92525"/>
          <c:h val="0.9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'はくさい (グラフ)'!$T$4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'はくさい (グラフ)'!$P$5:$P$60</c:f>
              <c:strCache/>
            </c:strRef>
          </c:cat>
          <c:val>
            <c:numRef>
              <c:f>'はくさい (グラフ)'!$T$5:$T$60</c:f>
              <c:numCache/>
            </c:numRef>
          </c:val>
        </c:ser>
        <c:gapWidth val="50"/>
        <c:axId val="59586136"/>
        <c:axId val="66513177"/>
      </c:barChart>
      <c:lineChart>
        <c:grouping val="standard"/>
        <c:varyColors val="0"/>
        <c:ser>
          <c:idx val="0"/>
          <c:order val="1"/>
          <c:tx>
            <c:strRef>
              <c:f>'はくさい (グラフ)'!$U$4</c:f>
              <c:strCache>
                <c:ptCount val="1"/>
                <c:pt idx="0">
                  <c:v>単価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'はくさい (グラフ)'!$P$5:$P$60</c:f>
              <c:strCache/>
            </c:strRef>
          </c:cat>
          <c:val>
            <c:numRef>
              <c:f>'はくさい (グラフ)'!$U$5:$U$60</c:f>
              <c:numCache/>
            </c:numRef>
          </c:val>
          <c:smooth val="0"/>
        </c:ser>
        <c:axId val="61747682"/>
        <c:axId val="18858227"/>
      </c:lineChart>
      <c:catAx>
        <c:axId val="59586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13177"/>
        <c:crosses val="autoZero"/>
        <c:auto val="0"/>
        <c:lblOffset val="100"/>
        <c:tickLblSkip val="2"/>
        <c:noMultiLvlLbl val="0"/>
      </c:catAx>
      <c:valAx>
        <c:axId val="665131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8613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325"/>
                <c:y val="0.0055"/>
              </c:manualLayout>
            </c:layout>
            <c:spPr>
              <a:noFill/>
              <a:ln w="3175"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61747682"/>
        <c:scaling>
          <c:orientation val="minMax"/>
        </c:scaling>
        <c:axPos val="b"/>
        <c:delete val="1"/>
        <c:majorTickMark val="out"/>
        <c:minorTickMark val="none"/>
        <c:tickLblPos val="nextTo"/>
        <c:crossAx val="18858227"/>
        <c:crosses val="autoZero"/>
        <c:auto val="0"/>
        <c:lblOffset val="100"/>
        <c:tickLblSkip val="1"/>
        <c:noMultiLvlLbl val="0"/>
      </c:catAx>
      <c:valAx>
        <c:axId val="18858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476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085"/>
          <c:w val="0.2102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975"/>
          <c:w val="0.93175"/>
          <c:h val="0.9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'はくさい (グラフ)'!$Q$4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'はくさい (グラフ)'!$P$5:$P$60</c:f>
              <c:strCache/>
            </c:strRef>
          </c:cat>
          <c:val>
            <c:numRef>
              <c:f>'はくさい (グラフ)'!$Q$5:$Q$60</c:f>
              <c:numCache/>
            </c:numRef>
          </c:val>
        </c:ser>
        <c:ser>
          <c:idx val="1"/>
          <c:order val="1"/>
          <c:tx>
            <c:strRef>
              <c:f>'はくさい (グラフ)'!$R$4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'はくさい (グラフ)'!$P$5:$P$60</c:f>
              <c:strCache/>
            </c:strRef>
          </c:cat>
          <c:val>
            <c:numRef>
              <c:f>'はくさい (グラフ)'!$R$5:$R$60</c:f>
              <c:numCache/>
            </c:numRef>
          </c:val>
        </c:ser>
        <c:ser>
          <c:idx val="2"/>
          <c:order val="2"/>
          <c:tx>
            <c:strRef>
              <c:f>'はくさい (グラフ)'!$S$4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'はくさい (グラフ)'!$P$5:$P$60</c:f>
              <c:strCache/>
            </c:strRef>
          </c:cat>
          <c:val>
            <c:numRef>
              <c:f>'はくさい (グラフ)'!$S$5:$S$60</c:f>
              <c:numCache/>
            </c:numRef>
          </c:val>
        </c:ser>
        <c:overlap val="100"/>
        <c:gapWidth val="50"/>
        <c:axId val="35506316"/>
        <c:axId val="51121389"/>
      </c:barChart>
      <c:catAx>
        <c:axId val="35506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121389"/>
        <c:crosses val="autoZero"/>
        <c:auto val="1"/>
        <c:lblOffset val="100"/>
        <c:tickLblSkip val="3"/>
        <c:noMultiLvlLbl val="0"/>
      </c:catAx>
      <c:valAx>
        <c:axId val="51121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50631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65"/>
                <c:y val="0.00525"/>
              </c:manualLayout>
            </c:layout>
            <c:spPr>
              <a:noFill/>
              <a:ln w="3175"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5"/>
          <c:y val="0.09075"/>
          <c:w val="0.264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12</xdr:row>
      <xdr:rowOff>171450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251460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21</xdr:col>
      <xdr:colOff>276225</xdr:colOff>
      <xdr:row>1</xdr:row>
      <xdr:rowOff>142875</xdr:rowOff>
    </xdr:from>
    <xdr:to>
      <xdr:col>31</xdr:col>
      <xdr:colOff>571500</xdr:colOff>
      <xdr:row>26</xdr:row>
      <xdr:rowOff>28575</xdr:rowOff>
    </xdr:to>
    <xdr:graphicFrame>
      <xdr:nvGraphicFramePr>
        <xdr:cNvPr id="2" name="Chart 4"/>
        <xdr:cNvGraphicFramePr/>
      </xdr:nvGraphicFramePr>
      <xdr:xfrm>
        <a:off x="14668500" y="390525"/>
        <a:ext cx="71532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28</xdr:row>
      <xdr:rowOff>104775</xdr:rowOff>
    </xdr:from>
    <xdr:to>
      <xdr:col>31</xdr:col>
      <xdr:colOff>447675</xdr:colOff>
      <xdr:row>56</xdr:row>
      <xdr:rowOff>38100</xdr:rowOff>
    </xdr:to>
    <xdr:graphicFrame>
      <xdr:nvGraphicFramePr>
        <xdr:cNvPr id="3" name="Chart 5"/>
        <xdr:cNvGraphicFramePr/>
      </xdr:nvGraphicFramePr>
      <xdr:xfrm>
        <a:off x="14687550" y="5419725"/>
        <a:ext cx="70104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1">
      <selection activeCell="K36" sqref="K36"/>
    </sheetView>
  </sheetViews>
  <sheetFormatPr defaultColWidth="9.00390625" defaultRowHeight="13.5"/>
  <cols>
    <col min="1" max="1" width="7.75390625" style="2" bestFit="1" customWidth="1"/>
    <col min="2" max="2" width="9.125" style="1" customWidth="1"/>
    <col min="3" max="4" width="10.125" style="1" customWidth="1"/>
    <col min="5" max="11" width="9.125" style="1" customWidth="1"/>
    <col min="12" max="12" width="10.125" style="1" customWidth="1"/>
    <col min="13" max="13" width="9.125" style="1" customWidth="1"/>
    <col min="14" max="14" width="9.50390625" style="1" bestFit="1" customWidth="1"/>
    <col min="15" max="16" width="5.50390625" style="1" bestFit="1" customWidth="1"/>
    <col min="17" max="17" width="10.875" style="1" bestFit="1" customWidth="1"/>
    <col min="18" max="19" width="9.00390625" style="1" customWidth="1"/>
    <col min="20" max="20" width="10.25390625" style="1" bestFit="1" customWidth="1"/>
    <col min="21" max="16384" width="9.00390625" style="1" customWidth="1"/>
  </cols>
  <sheetData>
    <row r="1" spans="1:13" ht="18.75">
      <c r="A1" s="130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4" spans="1:21" ht="15" customHeight="1">
      <c r="A4" s="7"/>
      <c r="B4" s="6" t="s">
        <v>63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 t="s">
        <v>73</v>
      </c>
      <c r="M4" s="6" t="s">
        <v>74</v>
      </c>
      <c r="Q4" s="1" t="s">
        <v>84</v>
      </c>
      <c r="R4" s="1" t="s">
        <v>85</v>
      </c>
      <c r="S4" s="1" t="s">
        <v>76</v>
      </c>
      <c r="T4" s="1" t="s">
        <v>75</v>
      </c>
      <c r="U4" s="1" t="s">
        <v>86</v>
      </c>
    </row>
    <row r="5" spans="1:34" ht="15" customHeight="1">
      <c r="A5" s="7">
        <v>2002</v>
      </c>
      <c r="B5" s="8">
        <f aca="true" t="shared" si="0" ref="B5:M5">SUM(B6:B8)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O5" s="9">
        <v>2002</v>
      </c>
      <c r="P5" s="1" t="s">
        <v>63</v>
      </c>
      <c r="Q5" s="8">
        <v>939460</v>
      </c>
      <c r="R5" s="8">
        <v>161845</v>
      </c>
      <c r="S5" s="8">
        <v>18000</v>
      </c>
      <c r="T5" s="8">
        <f>SUM(Q5:S5)</f>
        <v>1119305</v>
      </c>
      <c r="U5" s="4">
        <v>68.9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P6" s="1" t="s">
        <v>64</v>
      </c>
      <c r="Q6" s="8">
        <v>437676</v>
      </c>
      <c r="R6" s="8">
        <v>243405</v>
      </c>
      <c r="S6" s="8">
        <v>0</v>
      </c>
      <c r="T6" s="8">
        <f aca="true" t="shared" si="1" ref="T6:T60">SUM(Q6:S6)</f>
        <v>681081</v>
      </c>
      <c r="U6" s="4">
        <v>53.8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P7" s="1" t="s">
        <v>65</v>
      </c>
      <c r="Q7" s="8">
        <v>366783</v>
      </c>
      <c r="R7" s="8">
        <v>132421</v>
      </c>
      <c r="S7" s="8">
        <v>2303</v>
      </c>
      <c r="T7" s="8">
        <f t="shared" si="1"/>
        <v>501507</v>
      </c>
      <c r="U7" s="4">
        <v>59.6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P8" s="1" t="s">
        <v>66</v>
      </c>
      <c r="Q8" s="8">
        <v>687034</v>
      </c>
      <c r="R8" s="8">
        <v>112724</v>
      </c>
      <c r="S8" s="8">
        <v>605</v>
      </c>
      <c r="T8" s="8">
        <f t="shared" si="1"/>
        <v>800363</v>
      </c>
      <c r="U8" s="4">
        <v>56.8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29" ht="15" customHeight="1">
      <c r="A9" s="7">
        <v>2003</v>
      </c>
      <c r="B9" s="8">
        <f aca="true" t="shared" si="2" ref="B9:M9">SUM(B10:B12)</f>
        <v>0</v>
      </c>
      <c r="C9" s="8">
        <f t="shared" si="2"/>
        <v>0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P9" s="1" t="s">
        <v>67</v>
      </c>
      <c r="Q9" s="8">
        <v>935464</v>
      </c>
      <c r="R9" s="8">
        <v>214704</v>
      </c>
      <c r="S9" s="8">
        <v>19980</v>
      </c>
      <c r="T9" s="8">
        <f t="shared" si="1"/>
        <v>1170148</v>
      </c>
      <c r="U9" s="4">
        <v>83.6</v>
      </c>
      <c r="W9" s="4"/>
      <c r="X9" s="4"/>
      <c r="Y9" s="4"/>
      <c r="Z9" s="4"/>
      <c r="AA9" s="4"/>
      <c r="AB9" s="4"/>
      <c r="AC9" s="4"/>
    </row>
    <row r="10" spans="1:21" ht="1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P10" s="1" t="s">
        <v>68</v>
      </c>
      <c r="Q10" s="8">
        <v>1592151</v>
      </c>
      <c r="R10" s="8">
        <v>316911</v>
      </c>
      <c r="S10" s="8">
        <v>18000</v>
      </c>
      <c r="T10" s="8">
        <f t="shared" si="1"/>
        <v>1927062</v>
      </c>
      <c r="U10" s="4">
        <v>95.8</v>
      </c>
    </row>
    <row r="11" spans="1:21" ht="1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P11" s="1" t="s">
        <v>69</v>
      </c>
      <c r="Q11" s="8">
        <v>799782</v>
      </c>
      <c r="R11" s="8">
        <v>80765</v>
      </c>
      <c r="S11" s="8">
        <v>0</v>
      </c>
      <c r="T11" s="8">
        <f t="shared" si="1"/>
        <v>880547</v>
      </c>
      <c r="U11" s="4">
        <v>71.3</v>
      </c>
    </row>
    <row r="12" spans="1:21" ht="1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P12" s="1" t="s">
        <v>70</v>
      </c>
      <c r="Q12" s="8">
        <v>210139</v>
      </c>
      <c r="R12" s="8">
        <v>0</v>
      </c>
      <c r="S12" s="8">
        <v>0</v>
      </c>
      <c r="T12" s="8">
        <f t="shared" si="1"/>
        <v>210139</v>
      </c>
      <c r="U12" s="4">
        <v>85.7</v>
      </c>
    </row>
    <row r="13" spans="1:21" ht="15" customHeight="1">
      <c r="A13" s="7">
        <v>2004</v>
      </c>
      <c r="B13" s="8">
        <f aca="true" t="shared" si="3" ref="B13:M13">SUM(B14:B16)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P13" s="1" t="s">
        <v>71</v>
      </c>
      <c r="Q13" s="8">
        <v>263556</v>
      </c>
      <c r="R13" s="8">
        <v>0</v>
      </c>
      <c r="S13" s="8">
        <v>0</v>
      </c>
      <c r="T13" s="8">
        <f t="shared" si="1"/>
        <v>263556</v>
      </c>
      <c r="U13" s="4">
        <v>76.8</v>
      </c>
    </row>
    <row r="14" spans="1:21" ht="1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P14" s="1" t="s">
        <v>72</v>
      </c>
      <c r="Q14" s="8">
        <v>251440</v>
      </c>
      <c r="R14" s="8">
        <v>0</v>
      </c>
      <c r="S14" s="8">
        <v>0</v>
      </c>
      <c r="T14" s="8">
        <f t="shared" si="1"/>
        <v>251440</v>
      </c>
      <c r="U14" s="4">
        <v>60.4</v>
      </c>
    </row>
    <row r="15" spans="1:21" ht="1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P15" s="1" t="s">
        <v>73</v>
      </c>
      <c r="Q15" s="8">
        <v>595795</v>
      </c>
      <c r="R15" s="8">
        <v>0</v>
      </c>
      <c r="S15" s="8">
        <v>11</v>
      </c>
      <c r="T15" s="8">
        <f t="shared" si="1"/>
        <v>595806</v>
      </c>
      <c r="U15" s="4">
        <v>103</v>
      </c>
    </row>
    <row r="16" spans="1:21" ht="1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P16" s="1" t="s">
        <v>74</v>
      </c>
      <c r="Q16" s="8">
        <v>3566551</v>
      </c>
      <c r="R16" s="8">
        <v>10</v>
      </c>
      <c r="S16" s="8">
        <v>440</v>
      </c>
      <c r="T16" s="8">
        <f t="shared" si="1"/>
        <v>3567001</v>
      </c>
      <c r="U16" s="4">
        <v>103.3</v>
      </c>
    </row>
    <row r="17" spans="1:21" ht="15" customHeight="1">
      <c r="A17" s="7">
        <v>2005</v>
      </c>
      <c r="B17" s="8">
        <f aca="true" t="shared" si="4" ref="B17:M17">SUM(B18:B20)</f>
        <v>0</v>
      </c>
      <c r="C17" s="8">
        <f t="shared" si="4"/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0</v>
      </c>
      <c r="I17" s="8">
        <f t="shared" si="4"/>
        <v>0</v>
      </c>
      <c r="J17" s="8">
        <f t="shared" si="4"/>
        <v>0</v>
      </c>
      <c r="K17" s="8">
        <f t="shared" si="4"/>
        <v>0</v>
      </c>
      <c r="L17" s="8">
        <f t="shared" si="4"/>
        <v>0</v>
      </c>
      <c r="M17" s="8">
        <f t="shared" si="4"/>
        <v>0</v>
      </c>
      <c r="O17" s="9">
        <v>2003</v>
      </c>
      <c r="P17" s="1" t="s">
        <v>83</v>
      </c>
      <c r="Q17" s="8">
        <v>2081379</v>
      </c>
      <c r="R17" s="8">
        <v>130070</v>
      </c>
      <c r="S17" s="8">
        <v>2750</v>
      </c>
      <c r="T17" s="8">
        <f t="shared" si="1"/>
        <v>2214199</v>
      </c>
      <c r="U17" s="10">
        <v>120</v>
      </c>
    </row>
    <row r="18" spans="1:21" ht="1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P18" s="1" t="s">
        <v>64</v>
      </c>
      <c r="Q18" s="8">
        <v>4311831</v>
      </c>
      <c r="R18" s="8">
        <v>236200</v>
      </c>
      <c r="S18" s="8">
        <v>522004</v>
      </c>
      <c r="T18" s="8">
        <f t="shared" si="1"/>
        <v>5070035</v>
      </c>
      <c r="U18" s="10">
        <v>98</v>
      </c>
    </row>
    <row r="19" spans="1:21" ht="1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P19" s="1" t="s">
        <v>65</v>
      </c>
      <c r="Q19" s="8">
        <v>1700395</v>
      </c>
      <c r="R19" s="8">
        <v>115620</v>
      </c>
      <c r="S19" s="8">
        <v>80686</v>
      </c>
      <c r="T19" s="8">
        <f t="shared" si="1"/>
        <v>1896701</v>
      </c>
      <c r="U19" s="10">
        <v>103</v>
      </c>
    </row>
    <row r="20" spans="1:21" ht="1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P20" s="1" t="s">
        <v>66</v>
      </c>
      <c r="Q20" s="8">
        <v>4035320</v>
      </c>
      <c r="R20" s="8">
        <v>144930</v>
      </c>
      <c r="S20" s="8">
        <v>116920</v>
      </c>
      <c r="T20" s="8">
        <f t="shared" si="1"/>
        <v>4297170</v>
      </c>
      <c r="U20" s="10">
        <v>121</v>
      </c>
    </row>
    <row r="21" spans="1:21" ht="15" customHeight="1">
      <c r="A21" s="7">
        <v>2006</v>
      </c>
      <c r="B21" s="8">
        <f aca="true" t="shared" si="5" ref="B21:M21">SUM(B22:B24)</f>
        <v>0</v>
      </c>
      <c r="C21" s="8">
        <f t="shared" si="5"/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P21" s="1" t="s">
        <v>67</v>
      </c>
      <c r="Q21" s="8">
        <v>5719062</v>
      </c>
      <c r="R21" s="8">
        <v>92030</v>
      </c>
      <c r="S21" s="8">
        <v>250525</v>
      </c>
      <c r="T21" s="8">
        <f t="shared" si="1"/>
        <v>6061617</v>
      </c>
      <c r="U21" s="10">
        <v>100</v>
      </c>
    </row>
    <row r="22" spans="1:21" ht="1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P22" s="1" t="s">
        <v>68</v>
      </c>
      <c r="Q22" s="8">
        <v>839448</v>
      </c>
      <c r="R22" s="8">
        <v>0</v>
      </c>
      <c r="S22" s="8">
        <v>12</v>
      </c>
      <c r="T22" s="8">
        <f t="shared" si="1"/>
        <v>839460</v>
      </c>
      <c r="U22" s="10">
        <v>44</v>
      </c>
    </row>
    <row r="23" spans="1:21" ht="1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P23" s="1" t="s">
        <v>69</v>
      </c>
      <c r="Q23" s="8">
        <v>308223</v>
      </c>
      <c r="R23" s="8">
        <v>1</v>
      </c>
      <c r="S23" s="8">
        <v>852</v>
      </c>
      <c r="T23" s="8">
        <f t="shared" si="1"/>
        <v>309076</v>
      </c>
      <c r="U23" s="10">
        <v>69</v>
      </c>
    </row>
    <row r="24" spans="1:21" ht="1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P24" s="1" t="s">
        <v>70</v>
      </c>
      <c r="Q24" s="8">
        <v>308576</v>
      </c>
      <c r="R24" s="8">
        <v>0</v>
      </c>
      <c r="S24" s="8">
        <v>5</v>
      </c>
      <c r="T24" s="8">
        <f t="shared" si="1"/>
        <v>308581</v>
      </c>
      <c r="U24" s="10">
        <v>76</v>
      </c>
    </row>
    <row r="25" spans="16:21" ht="13.5">
      <c r="P25" s="1" t="s">
        <v>71</v>
      </c>
      <c r="Q25" s="8">
        <v>983722</v>
      </c>
      <c r="R25" s="8">
        <v>0</v>
      </c>
      <c r="S25" s="8">
        <v>1273</v>
      </c>
      <c r="T25" s="8">
        <f t="shared" si="1"/>
        <v>984995</v>
      </c>
      <c r="U25" s="10">
        <v>97</v>
      </c>
    </row>
    <row r="26" spans="16:21" ht="13.5">
      <c r="P26" s="1" t="s">
        <v>72</v>
      </c>
      <c r="Q26" s="8">
        <v>434804</v>
      </c>
      <c r="R26" s="8">
        <v>11</v>
      </c>
      <c r="S26" s="8">
        <v>1951</v>
      </c>
      <c r="T26" s="8">
        <f t="shared" si="1"/>
        <v>436766</v>
      </c>
      <c r="U26" s="10">
        <v>56</v>
      </c>
    </row>
    <row r="27" spans="2:21" ht="15" customHeight="1">
      <c r="B27" s="11" t="s">
        <v>63</v>
      </c>
      <c r="C27" s="11" t="s">
        <v>64</v>
      </c>
      <c r="D27" s="11" t="s">
        <v>65</v>
      </c>
      <c r="E27" s="11" t="s">
        <v>66</v>
      </c>
      <c r="F27" s="11" t="s">
        <v>67</v>
      </c>
      <c r="G27" s="11" t="s">
        <v>68</v>
      </c>
      <c r="H27" s="11" t="s">
        <v>69</v>
      </c>
      <c r="I27" s="11" t="s">
        <v>70</v>
      </c>
      <c r="J27" s="11" t="s">
        <v>71</v>
      </c>
      <c r="K27" s="11" t="s">
        <v>72</v>
      </c>
      <c r="L27" s="11" t="s">
        <v>73</v>
      </c>
      <c r="M27" s="11" t="s">
        <v>74</v>
      </c>
      <c r="P27" s="1" t="s">
        <v>73</v>
      </c>
      <c r="Q27" s="8">
        <v>159902</v>
      </c>
      <c r="R27" s="8">
        <v>5</v>
      </c>
      <c r="S27" s="8">
        <v>646</v>
      </c>
      <c r="T27" s="8">
        <f t="shared" si="1"/>
        <v>160553</v>
      </c>
      <c r="U27" s="10">
        <v>35</v>
      </c>
    </row>
    <row r="28" spans="1:21" ht="15" customHeight="1">
      <c r="A28" s="9">
        <v>2002</v>
      </c>
      <c r="B28" s="4">
        <v>1119305</v>
      </c>
      <c r="C28" s="4">
        <v>681081</v>
      </c>
      <c r="D28" s="4">
        <v>501507</v>
      </c>
      <c r="E28" s="4">
        <v>800363</v>
      </c>
      <c r="F28" s="4">
        <v>1170148</v>
      </c>
      <c r="G28" s="4">
        <v>1927062</v>
      </c>
      <c r="H28" s="4">
        <v>880547</v>
      </c>
      <c r="I28" s="4">
        <v>210139</v>
      </c>
      <c r="J28" s="4">
        <v>263556</v>
      </c>
      <c r="K28" s="4">
        <v>251440</v>
      </c>
      <c r="L28" s="4">
        <v>595806</v>
      </c>
      <c r="M28" s="4">
        <v>3567001</v>
      </c>
      <c r="P28" s="1" t="s">
        <v>74</v>
      </c>
      <c r="Q28" s="8">
        <v>346939</v>
      </c>
      <c r="R28" s="8">
        <v>0</v>
      </c>
      <c r="S28" s="8">
        <v>1283</v>
      </c>
      <c r="T28" s="8">
        <f t="shared" si="1"/>
        <v>348222</v>
      </c>
      <c r="U28" s="10">
        <v>51</v>
      </c>
    </row>
    <row r="29" spans="1:21" ht="15" customHeight="1">
      <c r="A29" s="9">
        <v>2003</v>
      </c>
      <c r="B29" s="4">
        <v>2214199</v>
      </c>
      <c r="C29" s="4">
        <v>5070035</v>
      </c>
      <c r="D29" s="4">
        <v>1896701</v>
      </c>
      <c r="E29" s="4">
        <v>4297170</v>
      </c>
      <c r="F29" s="4">
        <v>6061617</v>
      </c>
      <c r="G29" s="4">
        <v>839460</v>
      </c>
      <c r="H29" s="4">
        <v>309076</v>
      </c>
      <c r="I29" s="4">
        <v>308581</v>
      </c>
      <c r="J29" s="4">
        <v>984995</v>
      </c>
      <c r="K29" s="4">
        <v>436766</v>
      </c>
      <c r="L29" s="4">
        <v>160553</v>
      </c>
      <c r="M29" s="4">
        <v>348222</v>
      </c>
      <c r="O29" s="9">
        <v>2004</v>
      </c>
      <c r="P29" s="1" t="s">
        <v>83</v>
      </c>
      <c r="Q29" s="8">
        <v>866382</v>
      </c>
      <c r="R29" s="8">
        <v>160145</v>
      </c>
      <c r="S29" s="8">
        <v>19524</v>
      </c>
      <c r="T29" s="8">
        <f t="shared" si="1"/>
        <v>1046051</v>
      </c>
      <c r="U29" s="4">
        <v>84.5</v>
      </c>
    </row>
    <row r="30" spans="1:21" s="4" customFormat="1" ht="15" customHeight="1">
      <c r="A30" s="9">
        <v>2004</v>
      </c>
      <c r="B30" s="4">
        <v>1046051</v>
      </c>
      <c r="C30" s="4">
        <v>2259938</v>
      </c>
      <c r="D30" s="4">
        <v>3157326</v>
      </c>
      <c r="E30" s="4">
        <v>2440836</v>
      </c>
      <c r="F30" s="4">
        <v>1698999</v>
      </c>
      <c r="G30" s="4">
        <v>2033192</v>
      </c>
      <c r="H30" s="4">
        <v>1524199</v>
      </c>
      <c r="I30" s="4">
        <v>167997</v>
      </c>
      <c r="J30" s="4">
        <v>209692</v>
      </c>
      <c r="K30" s="4">
        <v>2263920</v>
      </c>
      <c r="L30" s="4">
        <v>20946456</v>
      </c>
      <c r="M30" s="4">
        <v>7758950</v>
      </c>
      <c r="P30" s="1" t="s">
        <v>64</v>
      </c>
      <c r="Q30" s="8">
        <v>1656640</v>
      </c>
      <c r="R30" s="8">
        <v>584000</v>
      </c>
      <c r="S30" s="8">
        <v>19298</v>
      </c>
      <c r="T30" s="8">
        <f t="shared" si="1"/>
        <v>2259938</v>
      </c>
      <c r="U30" s="4">
        <v>87.5</v>
      </c>
    </row>
    <row r="31" spans="1:21" ht="15" customHeight="1">
      <c r="A31" s="9">
        <v>2005</v>
      </c>
      <c r="B31" s="4">
        <v>6680588</v>
      </c>
      <c r="C31" s="4">
        <v>12630126</v>
      </c>
      <c r="D31" s="4">
        <v>15710991</v>
      </c>
      <c r="E31" s="4">
        <v>9307332</v>
      </c>
      <c r="F31" s="4">
        <v>5977995</v>
      </c>
      <c r="G31" s="4">
        <v>1877330</v>
      </c>
      <c r="H31" s="4">
        <v>611161</v>
      </c>
      <c r="I31" s="4">
        <v>284125</v>
      </c>
      <c r="J31" s="4">
        <v>352010</v>
      </c>
      <c r="K31" s="4">
        <v>541317</v>
      </c>
      <c r="L31" s="4">
        <v>493673</v>
      </c>
      <c r="M31" s="4">
        <v>2856071</v>
      </c>
      <c r="P31" s="1" t="s">
        <v>65</v>
      </c>
      <c r="Q31" s="8">
        <v>3041689</v>
      </c>
      <c r="R31" s="8">
        <v>113576</v>
      </c>
      <c r="S31" s="8">
        <v>2061</v>
      </c>
      <c r="T31" s="8">
        <f t="shared" si="1"/>
        <v>3157326</v>
      </c>
      <c r="U31" s="4">
        <v>95.6</v>
      </c>
    </row>
    <row r="32" spans="1:21" ht="15" customHeight="1">
      <c r="A32" s="9">
        <v>2006</v>
      </c>
      <c r="B32" s="4">
        <v>9905664</v>
      </c>
      <c r="C32" s="4">
        <v>7243902</v>
      </c>
      <c r="D32" s="4">
        <v>3956033</v>
      </c>
      <c r="E32" s="4">
        <v>3402771</v>
      </c>
      <c r="F32" s="4">
        <v>2631573</v>
      </c>
      <c r="G32" s="4">
        <v>1136249</v>
      </c>
      <c r="H32" s="4">
        <v>304987</v>
      </c>
      <c r="I32" s="4">
        <v>1426599</v>
      </c>
      <c r="K32" s="18"/>
      <c r="P32" s="1" t="s">
        <v>66</v>
      </c>
      <c r="Q32" s="8">
        <v>2385200</v>
      </c>
      <c r="R32" s="8">
        <v>55100</v>
      </c>
      <c r="S32" s="8">
        <v>536</v>
      </c>
      <c r="T32" s="8">
        <f t="shared" si="1"/>
        <v>2440836</v>
      </c>
      <c r="U32" s="4">
        <v>79.1</v>
      </c>
    </row>
    <row r="33" spans="16:21" ht="13.5">
      <c r="P33" s="1" t="s">
        <v>67</v>
      </c>
      <c r="Q33" s="8">
        <v>1690660</v>
      </c>
      <c r="R33" s="8">
        <v>6665</v>
      </c>
      <c r="S33" s="8">
        <v>1674</v>
      </c>
      <c r="T33" s="8">
        <f t="shared" si="1"/>
        <v>1698999</v>
      </c>
      <c r="U33" s="4">
        <v>66.5</v>
      </c>
    </row>
    <row r="34" spans="16:21" ht="13.5">
      <c r="P34" s="1" t="s">
        <v>68</v>
      </c>
      <c r="Q34" s="8">
        <v>2030914</v>
      </c>
      <c r="R34" s="8">
        <v>450</v>
      </c>
      <c r="S34" s="8">
        <v>1828</v>
      </c>
      <c r="T34" s="8">
        <f t="shared" si="1"/>
        <v>2033192</v>
      </c>
      <c r="U34" s="4">
        <v>91.9</v>
      </c>
    </row>
    <row r="35" spans="16:21" ht="13.5">
      <c r="P35" s="1" t="s">
        <v>69</v>
      </c>
      <c r="Q35" s="8">
        <v>1497634</v>
      </c>
      <c r="R35" s="8">
        <v>25100</v>
      </c>
      <c r="S35" s="8">
        <v>1465</v>
      </c>
      <c r="T35" s="8">
        <f t="shared" si="1"/>
        <v>1524199</v>
      </c>
      <c r="U35" s="4">
        <v>87.5</v>
      </c>
    </row>
    <row r="36" spans="16:21" ht="13.5">
      <c r="P36" s="1" t="s">
        <v>70</v>
      </c>
      <c r="Q36" s="8">
        <v>161328</v>
      </c>
      <c r="R36" s="8">
        <v>4690</v>
      </c>
      <c r="S36" s="8">
        <v>1979</v>
      </c>
      <c r="T36" s="8">
        <f t="shared" si="1"/>
        <v>167997</v>
      </c>
      <c r="U36" s="4">
        <v>63.7</v>
      </c>
    </row>
    <row r="37" spans="16:21" ht="13.5">
      <c r="P37" s="1" t="s">
        <v>71</v>
      </c>
      <c r="Q37" s="8">
        <v>207705</v>
      </c>
      <c r="R37" s="8">
        <v>0</v>
      </c>
      <c r="S37" s="8">
        <v>1987</v>
      </c>
      <c r="T37" s="8">
        <f t="shared" si="1"/>
        <v>209692</v>
      </c>
      <c r="U37" s="4">
        <v>72.5</v>
      </c>
    </row>
    <row r="38" spans="16:21" ht="13.5">
      <c r="P38" s="1" t="s">
        <v>72</v>
      </c>
      <c r="Q38" s="8">
        <v>1725808</v>
      </c>
      <c r="R38" s="8">
        <v>483001</v>
      </c>
      <c r="S38" s="8">
        <v>55111</v>
      </c>
      <c r="T38" s="8">
        <f t="shared" si="1"/>
        <v>2263920</v>
      </c>
      <c r="U38" s="4">
        <v>134</v>
      </c>
    </row>
    <row r="39" spans="16:21" ht="13.5">
      <c r="P39" s="1" t="s">
        <v>73</v>
      </c>
      <c r="Q39" s="8">
        <v>18201135</v>
      </c>
      <c r="R39" s="8">
        <v>2350620</v>
      </c>
      <c r="S39" s="8">
        <v>394701</v>
      </c>
      <c r="T39" s="8">
        <f t="shared" si="1"/>
        <v>20946456</v>
      </c>
      <c r="U39" s="4">
        <v>145.5</v>
      </c>
    </row>
    <row r="40" spans="16:21" ht="13.5">
      <c r="P40" s="1" t="s">
        <v>74</v>
      </c>
      <c r="Q40" s="8">
        <v>6341611</v>
      </c>
      <c r="R40" s="8">
        <v>1382057</v>
      </c>
      <c r="S40" s="8">
        <v>35282</v>
      </c>
      <c r="T40" s="8">
        <f t="shared" si="1"/>
        <v>7758950</v>
      </c>
      <c r="U40" s="4">
        <v>106.5</v>
      </c>
    </row>
    <row r="41" spans="15:21" ht="13.5">
      <c r="O41" s="9">
        <v>2005</v>
      </c>
      <c r="P41" s="1" t="s">
        <v>83</v>
      </c>
      <c r="Q41" s="8">
        <v>5495932</v>
      </c>
      <c r="R41" s="8">
        <v>1115475</v>
      </c>
      <c r="S41" s="8">
        <v>69181</v>
      </c>
      <c r="T41" s="8">
        <f t="shared" si="1"/>
        <v>6680588</v>
      </c>
      <c r="U41" s="4">
        <v>129.8</v>
      </c>
    </row>
    <row r="42" spans="16:21" ht="13.5">
      <c r="P42" s="1" t="s">
        <v>64</v>
      </c>
      <c r="Q42" s="8">
        <v>9871128</v>
      </c>
      <c r="R42" s="8">
        <v>2757358</v>
      </c>
      <c r="S42" s="8">
        <v>1640</v>
      </c>
      <c r="T42" s="8">
        <f t="shared" si="1"/>
        <v>12630126</v>
      </c>
      <c r="U42" s="4">
        <v>137.6</v>
      </c>
    </row>
    <row r="43" spans="16:21" ht="13.5">
      <c r="P43" s="1" t="s">
        <v>65</v>
      </c>
      <c r="Q43" s="8">
        <v>13028949</v>
      </c>
      <c r="R43" s="8">
        <v>2598329</v>
      </c>
      <c r="S43" s="8">
        <v>83713</v>
      </c>
      <c r="T43" s="8">
        <f t="shared" si="1"/>
        <v>15710991</v>
      </c>
      <c r="U43" s="4">
        <v>138.5</v>
      </c>
    </row>
    <row r="44" spans="16:21" ht="13.5">
      <c r="P44" s="1" t="s">
        <v>66</v>
      </c>
      <c r="Q44" s="8">
        <v>8175840</v>
      </c>
      <c r="R44" s="8">
        <v>1047262</v>
      </c>
      <c r="S44" s="8">
        <v>84230</v>
      </c>
      <c r="T44" s="8">
        <f t="shared" si="1"/>
        <v>9307332</v>
      </c>
      <c r="U44" s="4">
        <v>114.1</v>
      </c>
    </row>
    <row r="45" spans="16:21" ht="13.5">
      <c r="P45" s="1" t="s">
        <v>67</v>
      </c>
      <c r="Q45" s="8">
        <v>5818683</v>
      </c>
      <c r="R45" s="8">
        <v>132430</v>
      </c>
      <c r="S45" s="8">
        <v>26882</v>
      </c>
      <c r="T45" s="8">
        <f t="shared" si="1"/>
        <v>5977995</v>
      </c>
      <c r="U45" s="4">
        <v>91.5</v>
      </c>
    </row>
    <row r="46" spans="16:21" ht="13.5">
      <c r="P46" s="1" t="s">
        <v>68</v>
      </c>
      <c r="Q46" s="8">
        <v>1876264</v>
      </c>
      <c r="R46" s="8">
        <v>140</v>
      </c>
      <c r="S46" s="8">
        <v>926</v>
      </c>
      <c r="T46" s="8">
        <f t="shared" si="1"/>
        <v>1877330</v>
      </c>
      <c r="U46" s="4">
        <v>46.9</v>
      </c>
    </row>
    <row r="47" spans="16:21" ht="13.5">
      <c r="P47" s="1" t="s">
        <v>69</v>
      </c>
      <c r="Q47" s="8">
        <v>611060</v>
      </c>
      <c r="R47" s="8">
        <v>0</v>
      </c>
      <c r="S47" s="8">
        <v>101</v>
      </c>
      <c r="T47" s="8">
        <f t="shared" si="1"/>
        <v>611161</v>
      </c>
      <c r="U47" s="4">
        <v>63.6</v>
      </c>
    </row>
    <row r="48" spans="16:21" ht="13.5">
      <c r="P48" s="1" t="s">
        <v>70</v>
      </c>
      <c r="Q48" s="8">
        <v>284007</v>
      </c>
      <c r="R48" s="8">
        <v>0</v>
      </c>
      <c r="S48" s="8">
        <v>118</v>
      </c>
      <c r="T48" s="8">
        <f t="shared" si="1"/>
        <v>284125</v>
      </c>
      <c r="U48" s="4">
        <v>53.2</v>
      </c>
    </row>
    <row r="49" spans="16:21" ht="13.5">
      <c r="P49" s="1" t="s">
        <v>71</v>
      </c>
      <c r="Q49" s="8">
        <v>351552</v>
      </c>
      <c r="R49" s="8">
        <v>0</v>
      </c>
      <c r="S49" s="8">
        <v>458</v>
      </c>
      <c r="T49" s="8">
        <f t="shared" si="1"/>
        <v>352010</v>
      </c>
      <c r="U49" s="4">
        <v>71.3</v>
      </c>
    </row>
    <row r="50" spans="16:21" ht="13.5">
      <c r="P50" s="1" t="s">
        <v>72</v>
      </c>
      <c r="Q50" s="8">
        <v>540000</v>
      </c>
      <c r="R50" s="8">
        <v>0</v>
      </c>
      <c r="S50" s="8">
        <v>1317</v>
      </c>
      <c r="T50" s="8">
        <f t="shared" si="1"/>
        <v>541317</v>
      </c>
      <c r="U50" s="4">
        <v>57</v>
      </c>
    </row>
    <row r="51" spans="16:21" ht="13.5">
      <c r="P51" s="1" t="s">
        <v>73</v>
      </c>
      <c r="Q51" s="8">
        <v>459097</v>
      </c>
      <c r="R51" s="8">
        <v>33600</v>
      </c>
      <c r="S51" s="8">
        <v>976</v>
      </c>
      <c r="T51" s="8">
        <f t="shared" si="1"/>
        <v>493673</v>
      </c>
      <c r="U51" s="4">
        <v>64.3</v>
      </c>
    </row>
    <row r="52" spans="16:21" ht="13.5">
      <c r="P52" s="1" t="s">
        <v>74</v>
      </c>
      <c r="Q52" s="8">
        <v>2755370</v>
      </c>
      <c r="R52" s="8">
        <v>99820</v>
      </c>
      <c r="S52" s="8">
        <v>881</v>
      </c>
      <c r="T52" s="8">
        <f t="shared" si="1"/>
        <v>2856071</v>
      </c>
      <c r="U52" s="4">
        <v>110.2</v>
      </c>
    </row>
    <row r="53" spans="15:21" ht="13.5">
      <c r="O53" s="9">
        <v>2006</v>
      </c>
      <c r="P53" s="1" t="s">
        <v>83</v>
      </c>
      <c r="Q53" s="8">
        <v>9338337</v>
      </c>
      <c r="R53" s="8">
        <v>566520</v>
      </c>
      <c r="S53" s="8">
        <v>807</v>
      </c>
      <c r="T53" s="8">
        <f t="shared" si="1"/>
        <v>9905664</v>
      </c>
      <c r="U53" s="4">
        <v>142.2</v>
      </c>
    </row>
    <row r="54" spans="16:21" ht="13.5">
      <c r="P54" s="1" t="s">
        <v>64</v>
      </c>
      <c r="Q54" s="8">
        <v>6560653</v>
      </c>
      <c r="R54" s="8">
        <v>605170</v>
      </c>
      <c r="S54" s="8">
        <v>78079</v>
      </c>
      <c r="T54" s="8">
        <f t="shared" si="1"/>
        <v>7243902</v>
      </c>
      <c r="U54" s="4">
        <v>96.2</v>
      </c>
    </row>
    <row r="55" spans="16:21" ht="13.5">
      <c r="P55" s="1" t="s">
        <v>65</v>
      </c>
      <c r="Q55" s="8">
        <v>3611069</v>
      </c>
      <c r="R55" s="8">
        <v>252570</v>
      </c>
      <c r="S55" s="8">
        <v>92394</v>
      </c>
      <c r="T55" s="8">
        <f t="shared" si="1"/>
        <v>3956033</v>
      </c>
      <c r="U55" s="4">
        <v>78.7</v>
      </c>
    </row>
    <row r="56" spans="16:21" ht="13.5">
      <c r="P56" s="1" t="s">
        <v>66</v>
      </c>
      <c r="Q56" s="8">
        <v>3249300</v>
      </c>
      <c r="R56" s="8">
        <v>153080</v>
      </c>
      <c r="S56" s="8">
        <v>391</v>
      </c>
      <c r="T56" s="8">
        <f t="shared" si="1"/>
        <v>3402771</v>
      </c>
      <c r="U56" s="4">
        <v>122.7</v>
      </c>
    </row>
    <row r="57" spans="16:21" ht="13.5">
      <c r="P57" s="1" t="s">
        <v>67</v>
      </c>
      <c r="Q57" s="8">
        <v>2510886</v>
      </c>
      <c r="R57" s="8">
        <v>93150</v>
      </c>
      <c r="S57" s="8">
        <v>27537</v>
      </c>
      <c r="T57" s="8">
        <f t="shared" si="1"/>
        <v>2631573</v>
      </c>
      <c r="U57" s="4">
        <v>84.9</v>
      </c>
    </row>
    <row r="58" spans="16:21" ht="13.5">
      <c r="P58" s="1" t="s">
        <v>68</v>
      </c>
      <c r="Q58" s="8">
        <v>1133743</v>
      </c>
      <c r="R58" s="8">
        <v>0</v>
      </c>
      <c r="S58" s="8">
        <v>2506</v>
      </c>
      <c r="T58" s="8">
        <f t="shared" si="1"/>
        <v>1136249</v>
      </c>
      <c r="U58" s="4">
        <v>81.8</v>
      </c>
    </row>
    <row r="59" spans="16:21" ht="13.5">
      <c r="P59" s="1" t="s">
        <v>69</v>
      </c>
      <c r="Q59" s="8">
        <v>304195</v>
      </c>
      <c r="R59" s="8">
        <v>0</v>
      </c>
      <c r="S59" s="8">
        <v>792</v>
      </c>
      <c r="T59" s="8">
        <f t="shared" si="1"/>
        <v>304987</v>
      </c>
      <c r="U59" s="4">
        <v>65.2</v>
      </c>
    </row>
    <row r="60" spans="16:20" ht="13.5">
      <c r="P60" s="1" t="s">
        <v>70</v>
      </c>
      <c r="Q60" s="8">
        <v>1425785</v>
      </c>
      <c r="R60" s="8">
        <v>0</v>
      </c>
      <c r="S60" s="8">
        <v>814</v>
      </c>
      <c r="T60" s="8">
        <f t="shared" si="1"/>
        <v>1426599</v>
      </c>
    </row>
    <row r="61" ht="13.5">
      <c r="P61" s="1" t="s">
        <v>71</v>
      </c>
    </row>
    <row r="62" ht="13.5">
      <c r="P62" s="1" t="s">
        <v>72</v>
      </c>
    </row>
    <row r="63" ht="13.5">
      <c r="P63" s="1" t="s">
        <v>73</v>
      </c>
    </row>
    <row r="64" ht="13.5">
      <c r="P64" s="1" t="s">
        <v>74</v>
      </c>
    </row>
  </sheetData>
  <sheetProtection/>
  <mergeCells count="1">
    <mergeCell ref="A1:M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1"/>
  <sheetViews>
    <sheetView zoomScalePageLayoutView="0" workbookViewId="0" topLeftCell="A211">
      <selection activeCell="E132" sqref="E132"/>
    </sheetView>
  </sheetViews>
  <sheetFormatPr defaultColWidth="9.00390625" defaultRowHeight="13.5"/>
  <cols>
    <col min="1" max="1" width="5.50390625" style="15" bestFit="1" customWidth="1"/>
    <col min="2" max="2" width="3.50390625" style="15" bestFit="1" customWidth="1"/>
    <col min="3" max="3" width="5.50390625" style="15" bestFit="1" customWidth="1"/>
    <col min="4" max="4" width="6.00390625" style="15" customWidth="1"/>
    <col min="5" max="5" width="6.625" style="15" customWidth="1"/>
    <col min="6" max="6" width="10.875" style="4" bestFit="1" customWidth="1"/>
    <col min="7" max="7" width="9.75390625" style="4" bestFit="1" customWidth="1"/>
    <col min="8" max="8" width="9.25390625" style="4" bestFit="1" customWidth="1"/>
    <col min="9" max="9" width="9.75390625" style="4" bestFit="1" customWidth="1"/>
    <col min="10" max="12" width="9.00390625" style="4" customWidth="1"/>
    <col min="13" max="16384" width="9.00390625" style="15" customWidth="1"/>
  </cols>
  <sheetData>
    <row r="1" spans="1:11" ht="13.5">
      <c r="A1" s="15" t="s">
        <v>0</v>
      </c>
      <c r="B1" s="15" t="s">
        <v>1</v>
      </c>
      <c r="C1" s="15" t="s">
        <v>12</v>
      </c>
      <c r="D1" s="15" t="s">
        <v>17</v>
      </c>
      <c r="E1" s="15" t="s">
        <v>18</v>
      </c>
      <c r="F1" s="4" t="s">
        <v>20</v>
      </c>
      <c r="G1" s="4" t="s">
        <v>22</v>
      </c>
      <c r="H1" s="4" t="s">
        <v>24</v>
      </c>
      <c r="I1" s="5" t="s">
        <v>77</v>
      </c>
      <c r="J1" s="5" t="s">
        <v>78</v>
      </c>
      <c r="K1" s="4" t="s">
        <v>62</v>
      </c>
    </row>
    <row r="3" spans="1:8" ht="13.5" hidden="1">
      <c r="A3" s="15">
        <v>2005</v>
      </c>
      <c r="B3" s="15">
        <v>1</v>
      </c>
      <c r="C3" s="15" t="s">
        <v>88</v>
      </c>
      <c r="D3" s="15">
        <v>111</v>
      </c>
      <c r="E3" s="15" t="s">
        <v>45</v>
      </c>
      <c r="F3" s="4">
        <v>32340</v>
      </c>
      <c r="G3" s="4">
        <v>32340</v>
      </c>
      <c r="H3" s="4">
        <v>0</v>
      </c>
    </row>
    <row r="4" spans="1:8" ht="13.5" hidden="1">
      <c r="A4" s="15">
        <v>2005</v>
      </c>
      <c r="B4" s="15">
        <v>1</v>
      </c>
      <c r="C4" s="15" t="s">
        <v>88</v>
      </c>
      <c r="D4" s="15">
        <v>111</v>
      </c>
      <c r="E4" s="15" t="s">
        <v>45</v>
      </c>
      <c r="F4" s="4">
        <v>14250</v>
      </c>
      <c r="G4" s="4">
        <v>14250</v>
      </c>
      <c r="H4" s="4">
        <v>0</v>
      </c>
    </row>
    <row r="5" spans="1:8" ht="13.5" hidden="1">
      <c r="A5" s="15">
        <v>2005</v>
      </c>
      <c r="B5" s="15">
        <v>1</v>
      </c>
      <c r="C5" s="15" t="s">
        <v>88</v>
      </c>
      <c r="D5" s="15">
        <v>111</v>
      </c>
      <c r="E5" s="15" t="s">
        <v>45</v>
      </c>
      <c r="F5" s="4">
        <v>15000</v>
      </c>
      <c r="G5" s="4">
        <v>0</v>
      </c>
      <c r="H5" s="4">
        <v>0</v>
      </c>
    </row>
    <row r="6" spans="1:8" ht="13.5" hidden="1">
      <c r="A6" s="15">
        <v>2005</v>
      </c>
      <c r="B6" s="15">
        <v>1</v>
      </c>
      <c r="C6" s="15" t="s">
        <v>88</v>
      </c>
      <c r="D6" s="15">
        <v>111</v>
      </c>
      <c r="E6" s="15" t="s">
        <v>45</v>
      </c>
      <c r="F6" s="4">
        <v>28980</v>
      </c>
      <c r="G6" s="4">
        <v>28980</v>
      </c>
      <c r="H6" s="4">
        <v>0</v>
      </c>
    </row>
    <row r="7" spans="1:8" ht="13.5" hidden="1">
      <c r="A7" s="15">
        <v>2005</v>
      </c>
      <c r="B7" s="15">
        <v>1</v>
      </c>
      <c r="C7" s="15" t="s">
        <v>88</v>
      </c>
      <c r="D7" s="15">
        <v>111</v>
      </c>
      <c r="E7" s="15" t="s">
        <v>45</v>
      </c>
      <c r="F7" s="4">
        <v>26940</v>
      </c>
      <c r="G7" s="4">
        <v>26940</v>
      </c>
      <c r="H7" s="4">
        <v>0</v>
      </c>
    </row>
    <row r="8" spans="1:8" ht="13.5" hidden="1">
      <c r="A8" s="15">
        <v>2005</v>
      </c>
      <c r="B8" s="15">
        <v>1</v>
      </c>
      <c r="C8" s="15" t="s">
        <v>88</v>
      </c>
      <c r="D8" s="15">
        <v>111</v>
      </c>
      <c r="E8" s="15" t="s">
        <v>45</v>
      </c>
      <c r="F8" s="4">
        <v>85230</v>
      </c>
      <c r="G8" s="4">
        <v>85230</v>
      </c>
      <c r="H8" s="4">
        <v>0</v>
      </c>
    </row>
    <row r="9" spans="1:11" ht="13.5">
      <c r="A9" s="15">
        <v>2005</v>
      </c>
      <c r="B9" s="15">
        <v>1</v>
      </c>
      <c r="C9" s="15" t="s">
        <v>88</v>
      </c>
      <c r="D9" s="15">
        <v>111</v>
      </c>
      <c r="E9" s="15" t="s">
        <v>45</v>
      </c>
      <c r="F9" s="4">
        <v>14535</v>
      </c>
      <c r="G9" s="4">
        <v>0</v>
      </c>
      <c r="H9" s="4">
        <v>0</v>
      </c>
      <c r="I9" s="4">
        <f>SUM(F3:F9)</f>
        <v>217275</v>
      </c>
      <c r="J9" s="4">
        <f>SUM(H3:H9)</f>
        <v>0</v>
      </c>
      <c r="K9" s="4">
        <f>I9-J9</f>
        <v>217275</v>
      </c>
    </row>
    <row r="10" spans="1:8" ht="13.5" hidden="1">
      <c r="A10" s="15">
        <v>2005</v>
      </c>
      <c r="B10" s="15">
        <v>1</v>
      </c>
      <c r="C10" s="15" t="s">
        <v>88</v>
      </c>
      <c r="D10" s="15">
        <v>114</v>
      </c>
      <c r="E10" s="15" t="s">
        <v>30</v>
      </c>
      <c r="F10" s="4">
        <v>15680</v>
      </c>
      <c r="G10" s="4">
        <v>0</v>
      </c>
      <c r="H10" s="4">
        <v>0</v>
      </c>
    </row>
    <row r="11" spans="1:8" ht="13.5" hidden="1">
      <c r="A11" s="15">
        <v>2005</v>
      </c>
      <c r="B11" s="15">
        <v>1</v>
      </c>
      <c r="C11" s="15" t="s">
        <v>88</v>
      </c>
      <c r="D11" s="15">
        <v>114</v>
      </c>
      <c r="E11" s="15" t="s">
        <v>30</v>
      </c>
      <c r="F11" s="4">
        <v>28000</v>
      </c>
      <c r="G11" s="4">
        <v>0</v>
      </c>
      <c r="H11" s="4">
        <v>0</v>
      </c>
    </row>
    <row r="12" spans="1:8" ht="13.5" hidden="1">
      <c r="A12" s="15">
        <v>2005</v>
      </c>
      <c r="B12" s="15">
        <v>1</v>
      </c>
      <c r="C12" s="15" t="s">
        <v>88</v>
      </c>
      <c r="D12" s="15">
        <v>114</v>
      </c>
      <c r="E12" s="15" t="s">
        <v>30</v>
      </c>
      <c r="F12" s="4">
        <v>6000</v>
      </c>
      <c r="G12" s="4">
        <v>0</v>
      </c>
      <c r="H12" s="4">
        <v>0</v>
      </c>
    </row>
    <row r="13" spans="1:8" ht="13.5" hidden="1">
      <c r="A13" s="15">
        <v>2005</v>
      </c>
      <c r="B13" s="15">
        <v>1</v>
      </c>
      <c r="C13" s="15" t="s">
        <v>88</v>
      </c>
      <c r="D13" s="15">
        <v>114</v>
      </c>
      <c r="E13" s="15" t="s">
        <v>30</v>
      </c>
      <c r="F13" s="4">
        <v>14000</v>
      </c>
      <c r="G13" s="4">
        <v>0</v>
      </c>
      <c r="H13" s="4">
        <v>0</v>
      </c>
    </row>
    <row r="14" spans="1:8" ht="13.5" hidden="1">
      <c r="A14" s="15">
        <v>2005</v>
      </c>
      <c r="B14" s="15">
        <v>1</v>
      </c>
      <c r="C14" s="15" t="s">
        <v>88</v>
      </c>
      <c r="D14" s="15">
        <v>114</v>
      </c>
      <c r="E14" s="15" t="s">
        <v>30</v>
      </c>
      <c r="F14" s="4">
        <v>0</v>
      </c>
      <c r="G14" s="4">
        <v>3000</v>
      </c>
      <c r="H14" s="4">
        <v>0</v>
      </c>
    </row>
    <row r="15" spans="1:8" ht="13.5" hidden="1">
      <c r="A15" s="15">
        <v>2005</v>
      </c>
      <c r="B15" s="15">
        <v>1</v>
      </c>
      <c r="C15" s="15" t="s">
        <v>88</v>
      </c>
      <c r="D15" s="15">
        <v>114</v>
      </c>
      <c r="E15" s="15" t="s">
        <v>30</v>
      </c>
      <c r="F15" s="4">
        <v>3000</v>
      </c>
      <c r="G15" s="4">
        <v>0</v>
      </c>
      <c r="H15" s="4">
        <v>0</v>
      </c>
    </row>
    <row r="16" spans="1:8" ht="13.5" hidden="1">
      <c r="A16" s="15">
        <v>2005</v>
      </c>
      <c r="B16" s="15">
        <v>1</v>
      </c>
      <c r="C16" s="15" t="s">
        <v>88</v>
      </c>
      <c r="D16" s="15">
        <v>114</v>
      </c>
      <c r="E16" s="15" t="s">
        <v>30</v>
      </c>
      <c r="F16" s="4">
        <v>14000</v>
      </c>
      <c r="G16" s="4">
        <v>0</v>
      </c>
      <c r="H16" s="4">
        <v>0</v>
      </c>
    </row>
    <row r="17" spans="1:8" ht="13.5" hidden="1">
      <c r="A17" s="15">
        <v>2005</v>
      </c>
      <c r="B17" s="15">
        <v>1</v>
      </c>
      <c r="C17" s="15" t="s">
        <v>88</v>
      </c>
      <c r="D17" s="15">
        <v>114</v>
      </c>
      <c r="E17" s="15" t="s">
        <v>30</v>
      </c>
      <c r="F17" s="4">
        <v>235200</v>
      </c>
      <c r="G17" s="4">
        <v>235200</v>
      </c>
      <c r="H17" s="4">
        <v>0</v>
      </c>
    </row>
    <row r="18" spans="1:8" ht="13.5" hidden="1">
      <c r="A18" s="15">
        <v>2005</v>
      </c>
      <c r="B18" s="15">
        <v>1</v>
      </c>
      <c r="C18" s="15" t="s">
        <v>88</v>
      </c>
      <c r="D18" s="15">
        <v>114</v>
      </c>
      <c r="E18" s="15" t="s">
        <v>30</v>
      </c>
      <c r="F18" s="4">
        <v>15680</v>
      </c>
      <c r="G18" s="4">
        <v>15680</v>
      </c>
      <c r="H18" s="4">
        <v>0</v>
      </c>
    </row>
    <row r="19" spans="1:8" ht="13.5" hidden="1">
      <c r="A19" s="15">
        <v>2005</v>
      </c>
      <c r="B19" s="15">
        <v>1</v>
      </c>
      <c r="C19" s="15" t="s">
        <v>88</v>
      </c>
      <c r="D19" s="15">
        <v>114</v>
      </c>
      <c r="E19" s="15" t="s">
        <v>30</v>
      </c>
      <c r="F19" s="4">
        <v>42000</v>
      </c>
      <c r="G19" s="4">
        <v>0</v>
      </c>
      <c r="H19" s="4">
        <v>0</v>
      </c>
    </row>
    <row r="20" spans="1:8" ht="13.5" hidden="1">
      <c r="A20" s="15">
        <v>2005</v>
      </c>
      <c r="B20" s="15">
        <v>1</v>
      </c>
      <c r="C20" s="15" t="s">
        <v>88</v>
      </c>
      <c r="D20" s="15">
        <v>114</v>
      </c>
      <c r="E20" s="15" t="s">
        <v>30</v>
      </c>
      <c r="F20" s="4">
        <v>319600</v>
      </c>
      <c r="G20" s="4">
        <v>313600</v>
      </c>
      <c r="H20" s="4">
        <v>0</v>
      </c>
    </row>
    <row r="21" spans="1:8" ht="13.5" hidden="1">
      <c r="A21" s="15">
        <v>2005</v>
      </c>
      <c r="B21" s="15">
        <v>1</v>
      </c>
      <c r="C21" s="15" t="s">
        <v>88</v>
      </c>
      <c r="D21" s="15">
        <v>114</v>
      </c>
      <c r="E21" s="15" t="s">
        <v>30</v>
      </c>
      <c r="F21" s="4">
        <v>14000</v>
      </c>
      <c r="G21" s="4">
        <v>0</v>
      </c>
      <c r="H21" s="4">
        <v>0</v>
      </c>
    </row>
    <row r="22" spans="1:8" ht="13.5" hidden="1">
      <c r="A22" s="15">
        <v>2005</v>
      </c>
      <c r="B22" s="15">
        <v>1</v>
      </c>
      <c r="C22" s="15" t="s">
        <v>88</v>
      </c>
      <c r="D22" s="15">
        <v>114</v>
      </c>
      <c r="E22" s="15" t="s">
        <v>30</v>
      </c>
      <c r="F22" s="4">
        <v>162800</v>
      </c>
      <c r="G22" s="4">
        <v>156800</v>
      </c>
      <c r="H22" s="4">
        <v>0</v>
      </c>
    </row>
    <row r="23" spans="1:11" ht="13.5">
      <c r="A23" s="15">
        <v>2005</v>
      </c>
      <c r="B23" s="15">
        <v>1</v>
      </c>
      <c r="C23" s="15" t="s">
        <v>88</v>
      </c>
      <c r="D23" s="15">
        <v>114</v>
      </c>
      <c r="E23" s="15" t="s">
        <v>30</v>
      </c>
      <c r="F23" s="4">
        <v>900</v>
      </c>
      <c r="G23" s="4">
        <v>0</v>
      </c>
      <c r="H23" s="4">
        <v>0</v>
      </c>
      <c r="I23" s="4">
        <f>SUM(F10:F23)</f>
        <v>870860</v>
      </c>
      <c r="J23" s="4">
        <f>SUM(H10:H23)</f>
        <v>0</v>
      </c>
      <c r="K23" s="4">
        <f>I23-J23</f>
        <v>870860</v>
      </c>
    </row>
    <row r="24" spans="6:12" ht="13.5">
      <c r="F24" s="4">
        <f>SUM(F3:F23)</f>
        <v>1088135</v>
      </c>
      <c r="G24" s="4">
        <f>SUM(G3:G23)</f>
        <v>912020</v>
      </c>
      <c r="H24" s="4">
        <f>SUM(H3:H23)</f>
        <v>0</v>
      </c>
      <c r="I24" s="4">
        <f>SUM(I9,I23)</f>
        <v>1088135</v>
      </c>
      <c r="J24" s="4">
        <f>SUM(J9,J23)</f>
        <v>0</v>
      </c>
      <c r="K24" s="4">
        <f>SUM(K9,K23)</f>
        <v>1088135</v>
      </c>
      <c r="L24" s="4">
        <f>SUM(F24-H24)</f>
        <v>1088135</v>
      </c>
    </row>
    <row r="26" spans="1:8" ht="13.5" hidden="1">
      <c r="A26" s="15">
        <v>2005</v>
      </c>
      <c r="B26" s="15">
        <v>2</v>
      </c>
      <c r="C26" s="15" t="s">
        <v>88</v>
      </c>
      <c r="D26" s="15">
        <v>111</v>
      </c>
      <c r="E26" s="15" t="s">
        <v>45</v>
      </c>
      <c r="F26" s="4">
        <v>44415</v>
      </c>
      <c r="G26" s="4">
        <v>44415</v>
      </c>
      <c r="H26" s="4">
        <v>0</v>
      </c>
    </row>
    <row r="27" spans="1:8" ht="13.5" hidden="1">
      <c r="A27" s="15">
        <v>2005</v>
      </c>
      <c r="B27" s="15">
        <v>2</v>
      </c>
      <c r="C27" s="15" t="s">
        <v>88</v>
      </c>
      <c r="D27" s="15">
        <v>111</v>
      </c>
      <c r="E27" s="15" t="s">
        <v>45</v>
      </c>
      <c r="F27" s="4">
        <v>120</v>
      </c>
      <c r="G27" s="4">
        <v>0</v>
      </c>
      <c r="H27" s="4">
        <v>0</v>
      </c>
    </row>
    <row r="28" spans="1:8" ht="13.5" hidden="1">
      <c r="A28" s="15">
        <v>2005</v>
      </c>
      <c r="B28" s="15">
        <v>2</v>
      </c>
      <c r="C28" s="15" t="s">
        <v>88</v>
      </c>
      <c r="D28" s="15">
        <v>111</v>
      </c>
      <c r="E28" s="15" t="s">
        <v>45</v>
      </c>
      <c r="F28" s="4">
        <v>15435</v>
      </c>
      <c r="G28" s="4">
        <v>15435</v>
      </c>
      <c r="H28" s="4">
        <v>0</v>
      </c>
    </row>
    <row r="29" spans="1:8" ht="13.5" hidden="1">
      <c r="A29" s="15">
        <v>2005</v>
      </c>
      <c r="B29" s="15">
        <v>2</v>
      </c>
      <c r="C29" s="15" t="s">
        <v>88</v>
      </c>
      <c r="D29" s="15">
        <v>111</v>
      </c>
      <c r="E29" s="15" t="s">
        <v>45</v>
      </c>
      <c r="F29" s="4">
        <v>59525</v>
      </c>
      <c r="G29" s="4">
        <v>59525</v>
      </c>
      <c r="H29" s="4">
        <v>0</v>
      </c>
    </row>
    <row r="30" spans="1:8" ht="13.5" hidden="1">
      <c r="A30" s="15">
        <v>2005</v>
      </c>
      <c r="B30" s="15">
        <v>2</v>
      </c>
      <c r="C30" s="15" t="s">
        <v>88</v>
      </c>
      <c r="D30" s="15">
        <v>111</v>
      </c>
      <c r="E30" s="15" t="s">
        <v>45</v>
      </c>
      <c r="F30" s="4">
        <v>15315</v>
      </c>
      <c r="G30" s="4">
        <v>0</v>
      </c>
      <c r="H30" s="4">
        <v>0</v>
      </c>
    </row>
    <row r="31" spans="1:8" ht="13.5" hidden="1">
      <c r="A31" s="15">
        <v>2005</v>
      </c>
      <c r="B31" s="15">
        <v>2</v>
      </c>
      <c r="C31" s="15" t="s">
        <v>88</v>
      </c>
      <c r="D31" s="15">
        <v>111</v>
      </c>
      <c r="E31" s="15" t="s">
        <v>45</v>
      </c>
      <c r="F31" s="4">
        <v>15170</v>
      </c>
      <c r="G31" s="4">
        <v>0</v>
      </c>
      <c r="H31" s="4">
        <v>0</v>
      </c>
    </row>
    <row r="32" spans="1:8" ht="13.5" hidden="1">
      <c r="A32" s="15">
        <v>2005</v>
      </c>
      <c r="B32" s="15">
        <v>2</v>
      </c>
      <c r="C32" s="15" t="s">
        <v>88</v>
      </c>
      <c r="D32" s="15">
        <v>111</v>
      </c>
      <c r="E32" s="15" t="s">
        <v>45</v>
      </c>
      <c r="F32" s="4">
        <v>31515</v>
      </c>
      <c r="G32" s="4">
        <v>31515</v>
      </c>
      <c r="H32" s="4">
        <v>0</v>
      </c>
    </row>
    <row r="33" spans="1:8" ht="13.5" hidden="1">
      <c r="A33" s="15">
        <v>2005</v>
      </c>
      <c r="B33" s="15">
        <v>2</v>
      </c>
      <c r="C33" s="15" t="s">
        <v>88</v>
      </c>
      <c r="D33" s="15">
        <v>111</v>
      </c>
      <c r="E33" s="15" t="s">
        <v>45</v>
      </c>
      <c r="F33" s="4">
        <v>14385</v>
      </c>
      <c r="G33" s="4">
        <v>14385</v>
      </c>
      <c r="H33" s="4">
        <v>0</v>
      </c>
    </row>
    <row r="34" spans="1:11" ht="13.5">
      <c r="A34" s="15">
        <v>2005</v>
      </c>
      <c r="B34" s="15">
        <v>2</v>
      </c>
      <c r="C34" s="15" t="s">
        <v>88</v>
      </c>
      <c r="D34" s="15">
        <v>111</v>
      </c>
      <c r="E34" s="15" t="s">
        <v>45</v>
      </c>
      <c r="F34" s="4">
        <v>14700</v>
      </c>
      <c r="G34" s="4">
        <v>14700</v>
      </c>
      <c r="H34" s="4">
        <v>0</v>
      </c>
      <c r="I34" s="4">
        <f>SUM(F26:F34)</f>
        <v>210580</v>
      </c>
      <c r="J34" s="4">
        <f>SUM(H26:H34)</f>
        <v>0</v>
      </c>
      <c r="K34" s="4">
        <f>I34-J34</f>
        <v>210580</v>
      </c>
    </row>
    <row r="35" spans="1:8" ht="13.5" hidden="1">
      <c r="A35" s="15">
        <v>2005</v>
      </c>
      <c r="B35" s="15">
        <v>2</v>
      </c>
      <c r="C35" s="15" t="s">
        <v>88</v>
      </c>
      <c r="D35" s="15">
        <v>114</v>
      </c>
      <c r="E35" s="15" t="s">
        <v>30</v>
      </c>
      <c r="F35" s="4">
        <v>72960</v>
      </c>
      <c r="G35" s="4">
        <v>0</v>
      </c>
      <c r="H35" s="4">
        <v>0</v>
      </c>
    </row>
    <row r="36" spans="1:8" ht="13.5" hidden="1">
      <c r="A36" s="15">
        <v>2005</v>
      </c>
      <c r="B36" s="15">
        <v>2</v>
      </c>
      <c r="C36" s="15" t="s">
        <v>88</v>
      </c>
      <c r="D36" s="15">
        <v>114</v>
      </c>
      <c r="E36" s="15" t="s">
        <v>30</v>
      </c>
      <c r="F36" s="4">
        <v>30</v>
      </c>
      <c r="G36" s="4">
        <v>0</v>
      </c>
      <c r="H36" s="4">
        <v>0</v>
      </c>
    </row>
    <row r="37" spans="1:8" ht="13.5" hidden="1">
      <c r="A37" s="15">
        <v>2005</v>
      </c>
      <c r="B37" s="15">
        <v>2</v>
      </c>
      <c r="C37" s="15" t="s">
        <v>88</v>
      </c>
      <c r="D37" s="15">
        <v>114</v>
      </c>
      <c r="E37" s="15" t="s">
        <v>30</v>
      </c>
      <c r="F37" s="4">
        <v>6000</v>
      </c>
      <c r="G37" s="4">
        <v>0</v>
      </c>
      <c r="H37" s="4">
        <v>0</v>
      </c>
    </row>
    <row r="38" spans="1:8" ht="13.5" hidden="1">
      <c r="A38" s="15">
        <v>2005</v>
      </c>
      <c r="B38" s="15">
        <v>2</v>
      </c>
      <c r="C38" s="15" t="s">
        <v>88</v>
      </c>
      <c r="D38" s="15">
        <v>114</v>
      </c>
      <c r="E38" s="15" t="s">
        <v>30</v>
      </c>
      <c r="F38" s="4">
        <v>14000</v>
      </c>
      <c r="G38" s="4">
        <v>0</v>
      </c>
      <c r="H38" s="4">
        <v>0</v>
      </c>
    </row>
    <row r="39" spans="1:8" ht="13.5" hidden="1">
      <c r="A39" s="15">
        <v>2005</v>
      </c>
      <c r="B39" s="15">
        <v>2</v>
      </c>
      <c r="C39" s="15" t="s">
        <v>88</v>
      </c>
      <c r="D39" s="15">
        <v>114</v>
      </c>
      <c r="E39" s="15" t="s">
        <v>30</v>
      </c>
      <c r="F39" s="4">
        <v>162800</v>
      </c>
      <c r="G39" s="4">
        <v>156800</v>
      </c>
      <c r="H39" s="4">
        <v>0</v>
      </c>
    </row>
    <row r="40" spans="1:8" ht="13.5" hidden="1">
      <c r="A40" s="15">
        <v>2005</v>
      </c>
      <c r="B40" s="15">
        <v>2</v>
      </c>
      <c r="C40" s="15" t="s">
        <v>88</v>
      </c>
      <c r="D40" s="15">
        <v>114</v>
      </c>
      <c r="E40" s="15" t="s">
        <v>30</v>
      </c>
      <c r="F40" s="4">
        <v>5600</v>
      </c>
      <c r="G40" s="4">
        <v>0</v>
      </c>
      <c r="H40" s="4">
        <v>0</v>
      </c>
    </row>
    <row r="41" spans="1:8" ht="13.5" hidden="1">
      <c r="A41" s="15">
        <v>2005</v>
      </c>
      <c r="B41" s="15">
        <v>2</v>
      </c>
      <c r="C41" s="15" t="s">
        <v>88</v>
      </c>
      <c r="D41" s="15">
        <v>114</v>
      </c>
      <c r="E41" s="15" t="s">
        <v>30</v>
      </c>
      <c r="F41" s="4">
        <v>0</v>
      </c>
      <c r="G41" s="4">
        <v>72960</v>
      </c>
      <c r="H41" s="4">
        <v>0</v>
      </c>
    </row>
    <row r="42" spans="1:8" ht="13.5" hidden="1">
      <c r="A42" s="15">
        <v>2005</v>
      </c>
      <c r="B42" s="15">
        <v>2</v>
      </c>
      <c r="C42" s="15" t="s">
        <v>88</v>
      </c>
      <c r="D42" s="15">
        <v>114</v>
      </c>
      <c r="E42" s="15" t="s">
        <v>30</v>
      </c>
      <c r="F42" s="4">
        <v>32760</v>
      </c>
      <c r="G42" s="4">
        <v>32760</v>
      </c>
      <c r="H42" s="4">
        <v>0</v>
      </c>
    </row>
    <row r="43" spans="1:8" ht="13.5" hidden="1">
      <c r="A43" s="15">
        <v>2005</v>
      </c>
      <c r="B43" s="15">
        <v>2</v>
      </c>
      <c r="C43" s="15" t="s">
        <v>88</v>
      </c>
      <c r="D43" s="15">
        <v>114</v>
      </c>
      <c r="E43" s="15" t="s">
        <v>30</v>
      </c>
      <c r="F43" s="4">
        <v>28000</v>
      </c>
      <c r="G43" s="4">
        <v>0</v>
      </c>
      <c r="H43" s="4">
        <v>0</v>
      </c>
    </row>
    <row r="44" spans="1:8" ht="13.5" hidden="1">
      <c r="A44" s="15">
        <v>2005</v>
      </c>
      <c r="B44" s="15">
        <v>2</v>
      </c>
      <c r="C44" s="15" t="s">
        <v>88</v>
      </c>
      <c r="D44" s="15">
        <v>114</v>
      </c>
      <c r="E44" s="15" t="s">
        <v>30</v>
      </c>
      <c r="F44" s="4">
        <v>14000</v>
      </c>
      <c r="G44" s="4">
        <v>0</v>
      </c>
      <c r="H44" s="4">
        <v>0</v>
      </c>
    </row>
    <row r="45" spans="1:8" ht="13.5" hidden="1">
      <c r="A45" s="15">
        <v>2005</v>
      </c>
      <c r="B45" s="15">
        <v>2</v>
      </c>
      <c r="C45" s="15" t="s">
        <v>88</v>
      </c>
      <c r="D45" s="15">
        <v>114</v>
      </c>
      <c r="E45" s="15" t="s">
        <v>30</v>
      </c>
      <c r="F45" s="4">
        <v>28000</v>
      </c>
      <c r="G45" s="4">
        <v>0</v>
      </c>
      <c r="H45" s="4">
        <v>0</v>
      </c>
    </row>
    <row r="46" spans="1:8" ht="13.5" hidden="1">
      <c r="A46" s="15">
        <v>2005</v>
      </c>
      <c r="B46" s="15">
        <v>2</v>
      </c>
      <c r="C46" s="15" t="s">
        <v>88</v>
      </c>
      <c r="D46" s="15">
        <v>114</v>
      </c>
      <c r="E46" s="15" t="s">
        <v>30</v>
      </c>
      <c r="F46" s="4">
        <v>445040</v>
      </c>
      <c r="G46" s="4">
        <v>439040</v>
      </c>
      <c r="H46" s="4">
        <v>0</v>
      </c>
    </row>
    <row r="47" spans="1:8" ht="13.5" hidden="1">
      <c r="A47" s="15">
        <v>2005</v>
      </c>
      <c r="B47" s="15">
        <v>2</v>
      </c>
      <c r="C47" s="15" t="s">
        <v>88</v>
      </c>
      <c r="D47" s="15">
        <v>114</v>
      </c>
      <c r="E47" s="15" t="s">
        <v>30</v>
      </c>
      <c r="F47" s="4">
        <v>104880</v>
      </c>
      <c r="G47" s="4">
        <v>0</v>
      </c>
      <c r="H47" s="4">
        <v>0</v>
      </c>
    </row>
    <row r="48" spans="1:8" ht="13.5" hidden="1">
      <c r="A48" s="15">
        <v>2005</v>
      </c>
      <c r="B48" s="15">
        <v>2</v>
      </c>
      <c r="C48" s="15" t="s">
        <v>88</v>
      </c>
      <c r="D48" s="15">
        <v>114</v>
      </c>
      <c r="E48" s="15" t="s">
        <v>30</v>
      </c>
      <c r="F48" s="4">
        <v>6000</v>
      </c>
      <c r="G48" s="4">
        <v>0</v>
      </c>
      <c r="H48" s="4">
        <v>0</v>
      </c>
    </row>
    <row r="49" spans="1:8" ht="13.5" hidden="1">
      <c r="A49" s="15">
        <v>2005</v>
      </c>
      <c r="B49" s="15">
        <v>2</v>
      </c>
      <c r="C49" s="15" t="s">
        <v>88</v>
      </c>
      <c r="D49" s="15">
        <v>114</v>
      </c>
      <c r="E49" s="15" t="s">
        <v>30</v>
      </c>
      <c r="F49" s="4">
        <v>14000</v>
      </c>
      <c r="G49" s="4">
        <v>0</v>
      </c>
      <c r="H49" s="4">
        <v>0</v>
      </c>
    </row>
    <row r="50" spans="1:8" ht="13.5" hidden="1">
      <c r="A50" s="15">
        <v>2005</v>
      </c>
      <c r="B50" s="15">
        <v>2</v>
      </c>
      <c r="C50" s="15" t="s">
        <v>88</v>
      </c>
      <c r="D50" s="15">
        <v>114</v>
      </c>
      <c r="E50" s="15" t="s">
        <v>30</v>
      </c>
      <c r="F50" s="4">
        <v>178480</v>
      </c>
      <c r="G50" s="4">
        <v>172480</v>
      </c>
      <c r="H50" s="4">
        <v>0</v>
      </c>
    </row>
    <row r="51" spans="1:11" ht="13.5">
      <c r="A51" s="15">
        <v>2005</v>
      </c>
      <c r="B51" s="15">
        <v>2</v>
      </c>
      <c r="C51" s="15" t="s">
        <v>88</v>
      </c>
      <c r="D51" s="15">
        <v>114</v>
      </c>
      <c r="E51" s="15" t="s">
        <v>30</v>
      </c>
      <c r="F51" s="4">
        <v>14000</v>
      </c>
      <c r="G51" s="4">
        <v>0</v>
      </c>
      <c r="H51" s="4">
        <v>0</v>
      </c>
      <c r="I51" s="4">
        <f>SUM(F35:F51)</f>
        <v>1126550</v>
      </c>
      <c r="J51" s="4">
        <f>SUM(H35:H51)</f>
        <v>0</v>
      </c>
      <c r="K51" s="4">
        <f>I51-J51</f>
        <v>1126550</v>
      </c>
    </row>
    <row r="52" spans="6:12" ht="13.5">
      <c r="F52" s="4">
        <f>SUM(F26:F51)</f>
        <v>1337130</v>
      </c>
      <c r="G52" s="4">
        <f>SUM(G26:G51)</f>
        <v>1054015</v>
      </c>
      <c r="H52" s="4">
        <f>SUM(H26:H51)</f>
        <v>0</v>
      </c>
      <c r="I52" s="4">
        <f>SUM(I34,I51)</f>
        <v>1337130</v>
      </c>
      <c r="J52" s="4">
        <f>SUM(J34,J51)</f>
        <v>0</v>
      </c>
      <c r="K52" s="4">
        <f>SUM(K34,K51)</f>
        <v>1337130</v>
      </c>
      <c r="L52" s="4">
        <f>SUM(F52-H52)</f>
        <v>1337130</v>
      </c>
    </row>
    <row r="54" spans="1:8" ht="13.5" hidden="1">
      <c r="A54" s="15">
        <v>2005</v>
      </c>
      <c r="B54" s="15">
        <v>3</v>
      </c>
      <c r="C54" s="15" t="s">
        <v>88</v>
      </c>
      <c r="D54" s="15">
        <v>111</v>
      </c>
      <c r="E54" s="15" t="s">
        <v>45</v>
      </c>
      <c r="F54" s="4">
        <v>44415</v>
      </c>
      <c r="G54" s="4">
        <v>15435</v>
      </c>
      <c r="H54" s="4">
        <v>0</v>
      </c>
    </row>
    <row r="55" spans="1:8" ht="13.5" hidden="1">
      <c r="A55" s="15">
        <v>2005</v>
      </c>
      <c r="B55" s="15">
        <v>3</v>
      </c>
      <c r="C55" s="15" t="s">
        <v>88</v>
      </c>
      <c r="D55" s="15">
        <v>111</v>
      </c>
      <c r="E55" s="15" t="s">
        <v>45</v>
      </c>
      <c r="F55" s="4">
        <v>15435</v>
      </c>
      <c r="G55" s="4">
        <v>15435</v>
      </c>
      <c r="H55" s="4">
        <v>0</v>
      </c>
    </row>
    <row r="56" spans="1:8" ht="13.5" hidden="1">
      <c r="A56" s="15">
        <v>2005</v>
      </c>
      <c r="B56" s="15">
        <v>3</v>
      </c>
      <c r="C56" s="15" t="s">
        <v>88</v>
      </c>
      <c r="D56" s="15">
        <v>111</v>
      </c>
      <c r="E56" s="15" t="s">
        <v>45</v>
      </c>
      <c r="F56" s="4">
        <v>62680</v>
      </c>
      <c r="G56" s="4">
        <v>32340</v>
      </c>
      <c r="H56" s="4">
        <v>0</v>
      </c>
    </row>
    <row r="57" spans="1:8" ht="13.5" hidden="1">
      <c r="A57" s="15">
        <v>2005</v>
      </c>
      <c r="B57" s="15">
        <v>3</v>
      </c>
      <c r="C57" s="15" t="s">
        <v>88</v>
      </c>
      <c r="D57" s="15">
        <v>111</v>
      </c>
      <c r="E57" s="15" t="s">
        <v>45</v>
      </c>
      <c r="F57" s="4">
        <v>28980</v>
      </c>
      <c r="G57" s="4">
        <v>28980</v>
      </c>
      <c r="H57" s="4">
        <v>0</v>
      </c>
    </row>
    <row r="58" spans="1:8" ht="13.5" hidden="1">
      <c r="A58" s="15">
        <v>2005</v>
      </c>
      <c r="B58" s="15">
        <v>3</v>
      </c>
      <c r="C58" s="15" t="s">
        <v>88</v>
      </c>
      <c r="D58" s="15">
        <v>111</v>
      </c>
      <c r="E58" s="15" t="s">
        <v>45</v>
      </c>
      <c r="F58" s="4">
        <v>13605</v>
      </c>
      <c r="G58" s="4">
        <v>13605</v>
      </c>
      <c r="H58" s="4">
        <v>0</v>
      </c>
    </row>
    <row r="59" spans="1:8" ht="13.5" hidden="1">
      <c r="A59" s="15">
        <v>2005</v>
      </c>
      <c r="B59" s="15">
        <v>3</v>
      </c>
      <c r="C59" s="15" t="s">
        <v>88</v>
      </c>
      <c r="D59" s="15">
        <v>111</v>
      </c>
      <c r="E59" s="15" t="s">
        <v>45</v>
      </c>
      <c r="F59" s="4">
        <v>14925</v>
      </c>
      <c r="G59" s="4">
        <v>14925</v>
      </c>
      <c r="H59" s="4">
        <v>0</v>
      </c>
    </row>
    <row r="60" spans="1:8" ht="13.5" hidden="1">
      <c r="A60" s="15">
        <v>2005</v>
      </c>
      <c r="B60" s="15">
        <v>3</v>
      </c>
      <c r="C60" s="15" t="s">
        <v>88</v>
      </c>
      <c r="D60" s="15">
        <v>111</v>
      </c>
      <c r="E60" s="15" t="s">
        <v>45</v>
      </c>
      <c r="F60" s="4">
        <v>30000</v>
      </c>
      <c r="G60" s="4">
        <v>30000</v>
      </c>
      <c r="H60" s="4">
        <v>0</v>
      </c>
    </row>
    <row r="61" spans="1:8" ht="13.5" hidden="1">
      <c r="A61" s="15">
        <v>2005</v>
      </c>
      <c r="B61" s="15">
        <v>3</v>
      </c>
      <c r="C61" s="15" t="s">
        <v>88</v>
      </c>
      <c r="D61" s="15">
        <v>111</v>
      </c>
      <c r="E61" s="15" t="s">
        <v>45</v>
      </c>
      <c r="F61" s="4">
        <v>14385</v>
      </c>
      <c r="G61" s="4">
        <v>14385</v>
      </c>
      <c r="H61" s="4">
        <v>0</v>
      </c>
    </row>
    <row r="62" spans="1:8" ht="13.5" hidden="1">
      <c r="A62" s="15">
        <v>2005</v>
      </c>
      <c r="B62" s="15">
        <v>3</v>
      </c>
      <c r="C62" s="15" t="s">
        <v>88</v>
      </c>
      <c r="D62" s="15">
        <v>111</v>
      </c>
      <c r="E62" s="15" t="s">
        <v>45</v>
      </c>
      <c r="F62" s="4">
        <v>28800</v>
      </c>
      <c r="G62" s="4">
        <v>14400</v>
      </c>
      <c r="H62" s="4">
        <v>0</v>
      </c>
    </row>
    <row r="63" spans="1:8" ht="13.5" hidden="1">
      <c r="A63" s="15">
        <v>2005</v>
      </c>
      <c r="B63" s="15">
        <v>3</v>
      </c>
      <c r="C63" s="15" t="s">
        <v>88</v>
      </c>
      <c r="D63" s="15">
        <v>111</v>
      </c>
      <c r="E63" s="15" t="s">
        <v>45</v>
      </c>
      <c r="F63" s="4">
        <v>16416</v>
      </c>
      <c r="G63" s="4">
        <v>16416</v>
      </c>
      <c r="H63" s="4">
        <v>0</v>
      </c>
    </row>
    <row r="64" spans="1:8" ht="13.5" hidden="1">
      <c r="A64" s="15">
        <v>2005</v>
      </c>
      <c r="B64" s="15">
        <v>3</v>
      </c>
      <c r="C64" s="15" t="s">
        <v>88</v>
      </c>
      <c r="D64" s="15">
        <v>111</v>
      </c>
      <c r="E64" s="15" t="s">
        <v>45</v>
      </c>
      <c r="F64" s="4">
        <v>14355</v>
      </c>
      <c r="G64" s="4">
        <v>14355</v>
      </c>
      <c r="H64" s="4">
        <v>0</v>
      </c>
    </row>
    <row r="65" spans="1:8" ht="13.5" hidden="1">
      <c r="A65" s="15">
        <v>2005</v>
      </c>
      <c r="B65" s="15">
        <v>3</v>
      </c>
      <c r="C65" s="15" t="s">
        <v>88</v>
      </c>
      <c r="D65" s="15">
        <v>111</v>
      </c>
      <c r="E65" s="15" t="s">
        <v>45</v>
      </c>
      <c r="F65" s="4">
        <v>16464</v>
      </c>
      <c r="G65" s="4">
        <v>16464</v>
      </c>
      <c r="H65" s="4">
        <v>0</v>
      </c>
    </row>
    <row r="66" spans="1:11" ht="13.5">
      <c r="A66" s="15">
        <v>2005</v>
      </c>
      <c r="B66" s="15">
        <v>3</v>
      </c>
      <c r="C66" s="15" t="s">
        <v>88</v>
      </c>
      <c r="D66" s="15">
        <v>111</v>
      </c>
      <c r="E66" s="15" t="s">
        <v>45</v>
      </c>
      <c r="F66" s="4">
        <v>15552</v>
      </c>
      <c r="G66" s="4">
        <v>15552</v>
      </c>
      <c r="H66" s="4">
        <v>0</v>
      </c>
      <c r="I66" s="4">
        <f>SUM(F54:F66)</f>
        <v>316012</v>
      </c>
      <c r="J66" s="4">
        <f>SUM(H54:H66)</f>
        <v>0</v>
      </c>
      <c r="K66" s="4">
        <f>I66-J66</f>
        <v>316012</v>
      </c>
    </row>
    <row r="67" spans="1:8" ht="13.5" hidden="1">
      <c r="A67" s="15">
        <v>2005</v>
      </c>
      <c r="B67" s="15">
        <v>3</v>
      </c>
      <c r="C67" s="15" t="s">
        <v>88</v>
      </c>
      <c r="D67" s="15">
        <v>114</v>
      </c>
      <c r="E67" s="15" t="s">
        <v>30</v>
      </c>
      <c r="F67" s="4">
        <v>0</v>
      </c>
      <c r="G67" s="4">
        <v>31920</v>
      </c>
      <c r="H67" s="4">
        <v>0</v>
      </c>
    </row>
    <row r="68" spans="1:8" ht="13.5" hidden="1">
      <c r="A68" s="15">
        <v>2005</v>
      </c>
      <c r="B68" s="15">
        <v>3</v>
      </c>
      <c r="C68" s="15" t="s">
        <v>88</v>
      </c>
      <c r="D68" s="15">
        <v>114</v>
      </c>
      <c r="E68" s="15" t="s">
        <v>30</v>
      </c>
      <c r="F68" s="4">
        <v>80</v>
      </c>
      <c r="G68" s="4">
        <v>0</v>
      </c>
      <c r="H68" s="4">
        <v>0</v>
      </c>
    </row>
    <row r="69" spans="1:8" ht="13.5" hidden="1">
      <c r="A69" s="15">
        <v>2005</v>
      </c>
      <c r="B69" s="15">
        <v>3</v>
      </c>
      <c r="C69" s="15" t="s">
        <v>88</v>
      </c>
      <c r="D69" s="15">
        <v>114</v>
      </c>
      <c r="E69" s="15" t="s">
        <v>30</v>
      </c>
      <c r="F69" s="4">
        <v>28000</v>
      </c>
      <c r="G69" s="4">
        <v>0</v>
      </c>
      <c r="H69" s="4">
        <v>0</v>
      </c>
    </row>
    <row r="70" spans="1:8" ht="13.5" hidden="1">
      <c r="A70" s="15">
        <v>2005</v>
      </c>
      <c r="B70" s="15">
        <v>3</v>
      </c>
      <c r="C70" s="15" t="s">
        <v>88</v>
      </c>
      <c r="D70" s="15">
        <v>114</v>
      </c>
      <c r="E70" s="15" t="s">
        <v>30</v>
      </c>
      <c r="F70" s="4">
        <v>6000</v>
      </c>
      <c r="G70" s="4">
        <v>0</v>
      </c>
      <c r="H70" s="4">
        <v>0</v>
      </c>
    </row>
    <row r="71" spans="1:8" ht="13.5" hidden="1">
      <c r="A71" s="15">
        <v>2005</v>
      </c>
      <c r="B71" s="15">
        <v>3</v>
      </c>
      <c r="C71" s="15" t="s">
        <v>88</v>
      </c>
      <c r="D71" s="15">
        <v>114</v>
      </c>
      <c r="E71" s="15" t="s">
        <v>30</v>
      </c>
      <c r="F71" s="4">
        <v>36483</v>
      </c>
      <c r="G71" s="4">
        <v>0</v>
      </c>
      <c r="H71" s="4">
        <v>3</v>
      </c>
    </row>
    <row r="72" spans="1:8" ht="13.5" hidden="1">
      <c r="A72" s="15">
        <v>2005</v>
      </c>
      <c r="B72" s="15">
        <v>3</v>
      </c>
      <c r="C72" s="15" t="s">
        <v>88</v>
      </c>
      <c r="D72" s="15">
        <v>114</v>
      </c>
      <c r="E72" s="15" t="s">
        <v>30</v>
      </c>
      <c r="F72" s="4">
        <v>15680</v>
      </c>
      <c r="G72" s="4">
        <v>15680</v>
      </c>
      <c r="H72" s="4">
        <v>0</v>
      </c>
    </row>
    <row r="73" spans="1:8" ht="13.5" hidden="1">
      <c r="A73" s="15">
        <v>2005</v>
      </c>
      <c r="B73" s="15">
        <v>3</v>
      </c>
      <c r="C73" s="15" t="s">
        <v>88</v>
      </c>
      <c r="D73" s="15">
        <v>114</v>
      </c>
      <c r="E73" s="15" t="s">
        <v>30</v>
      </c>
      <c r="F73" s="4">
        <v>28000</v>
      </c>
      <c r="G73" s="4">
        <v>0</v>
      </c>
      <c r="H73" s="4">
        <v>0</v>
      </c>
    </row>
    <row r="74" spans="1:8" ht="13.5" hidden="1">
      <c r="A74" s="15">
        <v>2005</v>
      </c>
      <c r="B74" s="15">
        <v>3</v>
      </c>
      <c r="C74" s="15" t="s">
        <v>88</v>
      </c>
      <c r="D74" s="15">
        <v>114</v>
      </c>
      <c r="E74" s="15" t="s">
        <v>30</v>
      </c>
      <c r="F74" s="4">
        <v>319600</v>
      </c>
      <c r="G74" s="4">
        <v>313600</v>
      </c>
      <c r="H74" s="4">
        <v>0</v>
      </c>
    </row>
    <row r="75" spans="1:8" ht="13.5" hidden="1">
      <c r="A75" s="15">
        <v>2005</v>
      </c>
      <c r="B75" s="15">
        <v>3</v>
      </c>
      <c r="C75" s="15" t="s">
        <v>88</v>
      </c>
      <c r="D75" s="15">
        <v>114</v>
      </c>
      <c r="E75" s="15" t="s">
        <v>30</v>
      </c>
      <c r="F75" s="4">
        <v>59160</v>
      </c>
      <c r="G75" s="4">
        <v>0</v>
      </c>
      <c r="H75" s="4">
        <v>0</v>
      </c>
    </row>
    <row r="76" spans="1:8" ht="13.5" hidden="1">
      <c r="A76" s="15">
        <v>2005</v>
      </c>
      <c r="B76" s="15">
        <v>3</v>
      </c>
      <c r="C76" s="15" t="s">
        <v>88</v>
      </c>
      <c r="D76" s="15">
        <v>114</v>
      </c>
      <c r="E76" s="15" t="s">
        <v>30</v>
      </c>
      <c r="F76" s="4">
        <v>319600</v>
      </c>
      <c r="G76" s="4">
        <v>313600</v>
      </c>
      <c r="H76" s="4">
        <v>0</v>
      </c>
    </row>
    <row r="77" spans="1:8" ht="13.5" hidden="1">
      <c r="A77" s="15">
        <v>2005</v>
      </c>
      <c r="B77" s="15">
        <v>3</v>
      </c>
      <c r="C77" s="15" t="s">
        <v>88</v>
      </c>
      <c r="D77" s="15">
        <v>114</v>
      </c>
      <c r="E77" s="15" t="s">
        <v>30</v>
      </c>
      <c r="F77" s="4">
        <v>11600</v>
      </c>
      <c r="G77" s="4">
        <v>0</v>
      </c>
      <c r="H77" s="4">
        <v>0</v>
      </c>
    </row>
    <row r="78" spans="1:8" ht="13.5" hidden="1">
      <c r="A78" s="15">
        <v>2005</v>
      </c>
      <c r="B78" s="15">
        <v>3</v>
      </c>
      <c r="C78" s="15" t="s">
        <v>88</v>
      </c>
      <c r="D78" s="15">
        <v>114</v>
      </c>
      <c r="E78" s="15" t="s">
        <v>30</v>
      </c>
      <c r="F78" s="4">
        <v>15680</v>
      </c>
      <c r="G78" s="4">
        <v>15680</v>
      </c>
      <c r="H78" s="4">
        <v>0</v>
      </c>
    </row>
    <row r="79" spans="1:8" ht="13.5" hidden="1">
      <c r="A79" s="15">
        <v>2005</v>
      </c>
      <c r="B79" s="15">
        <v>3</v>
      </c>
      <c r="C79" s="15" t="s">
        <v>88</v>
      </c>
      <c r="D79" s="15">
        <v>114</v>
      </c>
      <c r="E79" s="15" t="s">
        <v>30</v>
      </c>
      <c r="F79" s="4">
        <v>10</v>
      </c>
      <c r="G79" s="4">
        <v>0</v>
      </c>
      <c r="H79" s="4">
        <v>10</v>
      </c>
    </row>
    <row r="80" spans="1:8" ht="13.5" hidden="1">
      <c r="A80" s="15">
        <v>2005</v>
      </c>
      <c r="B80" s="15">
        <v>3</v>
      </c>
      <c r="C80" s="15" t="s">
        <v>88</v>
      </c>
      <c r="D80" s="15">
        <v>114</v>
      </c>
      <c r="E80" s="15" t="s">
        <v>30</v>
      </c>
      <c r="F80" s="4">
        <v>28000</v>
      </c>
      <c r="G80" s="4">
        <v>0</v>
      </c>
      <c r="H80" s="4">
        <v>0</v>
      </c>
    </row>
    <row r="81" spans="1:8" ht="13.5" hidden="1">
      <c r="A81" s="15">
        <v>2005</v>
      </c>
      <c r="B81" s="15">
        <v>3</v>
      </c>
      <c r="C81" s="15" t="s">
        <v>88</v>
      </c>
      <c r="D81" s="15">
        <v>114</v>
      </c>
      <c r="E81" s="15" t="s">
        <v>30</v>
      </c>
      <c r="F81" s="4">
        <v>235200</v>
      </c>
      <c r="G81" s="4">
        <v>235200</v>
      </c>
      <c r="H81" s="4">
        <v>0</v>
      </c>
    </row>
    <row r="82" spans="1:8" ht="13.5" hidden="1">
      <c r="A82" s="15">
        <v>2005</v>
      </c>
      <c r="B82" s="15">
        <v>3</v>
      </c>
      <c r="C82" s="15" t="s">
        <v>88</v>
      </c>
      <c r="D82" s="15">
        <v>114</v>
      </c>
      <c r="E82" s="15" t="s">
        <v>30</v>
      </c>
      <c r="F82" s="4">
        <v>500</v>
      </c>
      <c r="G82" s="4">
        <v>0</v>
      </c>
      <c r="H82" s="4">
        <v>0</v>
      </c>
    </row>
    <row r="83" spans="1:8" ht="13.5" hidden="1">
      <c r="A83" s="15">
        <v>2005</v>
      </c>
      <c r="B83" s="15">
        <v>3</v>
      </c>
      <c r="C83" s="15" t="s">
        <v>88</v>
      </c>
      <c r="D83" s="15">
        <v>114</v>
      </c>
      <c r="E83" s="15" t="s">
        <v>30</v>
      </c>
      <c r="F83" s="4">
        <v>14000</v>
      </c>
      <c r="G83" s="4">
        <v>0</v>
      </c>
      <c r="H83" s="4">
        <v>0</v>
      </c>
    </row>
    <row r="84" spans="1:8" ht="13.5" hidden="1">
      <c r="A84" s="15">
        <v>2005</v>
      </c>
      <c r="B84" s="15">
        <v>3</v>
      </c>
      <c r="C84" s="15" t="s">
        <v>88</v>
      </c>
      <c r="D84" s="15">
        <v>114</v>
      </c>
      <c r="E84" s="15" t="s">
        <v>30</v>
      </c>
      <c r="F84" s="4">
        <v>10</v>
      </c>
      <c r="G84" s="4">
        <v>0</v>
      </c>
      <c r="H84" s="4">
        <v>0</v>
      </c>
    </row>
    <row r="85" spans="1:8" ht="13.5" hidden="1">
      <c r="A85" s="15">
        <v>2005</v>
      </c>
      <c r="B85" s="15">
        <v>3</v>
      </c>
      <c r="C85" s="15" t="s">
        <v>88</v>
      </c>
      <c r="D85" s="15">
        <v>114</v>
      </c>
      <c r="E85" s="15" t="s">
        <v>30</v>
      </c>
      <c r="F85" s="4">
        <v>28000</v>
      </c>
      <c r="G85" s="4">
        <v>0</v>
      </c>
      <c r="H85" s="4">
        <v>0</v>
      </c>
    </row>
    <row r="86" spans="1:11" ht="13.5">
      <c r="A86" s="15">
        <v>2005</v>
      </c>
      <c r="B86" s="15">
        <v>3</v>
      </c>
      <c r="C86" s="15" t="s">
        <v>88</v>
      </c>
      <c r="D86" s="15">
        <v>114</v>
      </c>
      <c r="E86" s="15" t="s">
        <v>30</v>
      </c>
      <c r="F86" s="4">
        <v>264600</v>
      </c>
      <c r="G86" s="4">
        <v>264600</v>
      </c>
      <c r="H86" s="4">
        <v>0</v>
      </c>
      <c r="I86" s="4">
        <f>SUM(F67:F86)</f>
        <v>1410203</v>
      </c>
      <c r="J86" s="4">
        <f>SUM(H67:H86)</f>
        <v>13</v>
      </c>
      <c r="K86" s="4">
        <f>I86-J86</f>
        <v>1410190</v>
      </c>
    </row>
    <row r="87" spans="6:12" ht="13.5">
      <c r="F87" s="4">
        <f>SUM(F54:F86)</f>
        <v>1726215</v>
      </c>
      <c r="G87" s="4">
        <f>SUM(G54:G86)</f>
        <v>1432572</v>
      </c>
      <c r="H87" s="4">
        <f>SUM(H54:H86)</f>
        <v>13</v>
      </c>
      <c r="I87" s="4">
        <f>SUM(I66,I86)</f>
        <v>1726215</v>
      </c>
      <c r="J87" s="4">
        <f>SUM(J66,J86)</f>
        <v>13</v>
      </c>
      <c r="K87" s="4">
        <f>SUM(K66,K86)</f>
        <v>1726202</v>
      </c>
      <c r="L87" s="4">
        <f>SUM(F87-H87)</f>
        <v>1726202</v>
      </c>
    </row>
    <row r="89" spans="1:8" ht="13.5" hidden="1">
      <c r="A89" s="15">
        <v>2005</v>
      </c>
      <c r="B89" s="15">
        <v>4</v>
      </c>
      <c r="C89" s="15" t="s">
        <v>88</v>
      </c>
      <c r="D89" s="15">
        <v>111</v>
      </c>
      <c r="E89" s="15" t="s">
        <v>45</v>
      </c>
      <c r="F89" s="4">
        <v>24</v>
      </c>
      <c r="G89" s="4">
        <v>0</v>
      </c>
      <c r="H89" s="4">
        <v>0</v>
      </c>
    </row>
    <row r="90" spans="1:8" ht="13.5" hidden="1">
      <c r="A90" s="15">
        <v>2005</v>
      </c>
      <c r="B90" s="15">
        <v>4</v>
      </c>
      <c r="C90" s="15" t="s">
        <v>88</v>
      </c>
      <c r="D90" s="15">
        <v>111</v>
      </c>
      <c r="E90" s="15" t="s">
        <v>45</v>
      </c>
      <c r="F90" s="4">
        <v>32445</v>
      </c>
      <c r="G90" s="4">
        <v>0</v>
      </c>
      <c r="H90" s="4">
        <v>0</v>
      </c>
    </row>
    <row r="91" spans="1:8" ht="13.5" hidden="1">
      <c r="A91" s="15">
        <v>2005</v>
      </c>
      <c r="B91" s="15">
        <v>4</v>
      </c>
      <c r="C91" s="15" t="s">
        <v>88</v>
      </c>
      <c r="D91" s="15">
        <v>111</v>
      </c>
      <c r="E91" s="15" t="s">
        <v>45</v>
      </c>
      <c r="F91" s="4">
        <v>15360</v>
      </c>
      <c r="G91" s="4">
        <v>15360</v>
      </c>
      <c r="H91" s="4">
        <v>0</v>
      </c>
    </row>
    <row r="92" spans="1:8" ht="13.5" hidden="1">
      <c r="A92" s="15">
        <v>2005</v>
      </c>
      <c r="B92" s="15">
        <v>4</v>
      </c>
      <c r="C92" s="15" t="s">
        <v>88</v>
      </c>
      <c r="D92" s="15">
        <v>111</v>
      </c>
      <c r="E92" s="15" t="s">
        <v>45</v>
      </c>
      <c r="F92" s="4">
        <v>16464</v>
      </c>
      <c r="G92" s="4">
        <v>0</v>
      </c>
      <c r="H92" s="4">
        <v>0</v>
      </c>
    </row>
    <row r="93" spans="1:8" ht="13.5" hidden="1">
      <c r="A93" s="15">
        <v>2005</v>
      </c>
      <c r="B93" s="15">
        <v>4</v>
      </c>
      <c r="C93" s="15" t="s">
        <v>88</v>
      </c>
      <c r="D93" s="15">
        <v>111</v>
      </c>
      <c r="E93" s="15" t="s">
        <v>45</v>
      </c>
      <c r="F93" s="4">
        <v>32340</v>
      </c>
      <c r="G93" s="4">
        <v>0</v>
      </c>
      <c r="H93" s="4">
        <v>0</v>
      </c>
    </row>
    <row r="94" spans="1:8" ht="13.5" hidden="1">
      <c r="A94" s="15">
        <v>2005</v>
      </c>
      <c r="B94" s="15">
        <v>4</v>
      </c>
      <c r="C94" s="15" t="s">
        <v>88</v>
      </c>
      <c r="D94" s="15">
        <v>111</v>
      </c>
      <c r="E94" s="15" t="s">
        <v>45</v>
      </c>
      <c r="F94" s="4">
        <v>81000</v>
      </c>
      <c r="G94" s="4">
        <v>0</v>
      </c>
      <c r="H94" s="4">
        <v>0</v>
      </c>
    </row>
    <row r="95" spans="1:8" ht="13.5" hidden="1">
      <c r="A95" s="15">
        <v>2005</v>
      </c>
      <c r="B95" s="15">
        <v>4</v>
      </c>
      <c r="C95" s="15" t="s">
        <v>88</v>
      </c>
      <c r="D95" s="15">
        <v>111</v>
      </c>
      <c r="E95" s="15" t="s">
        <v>45</v>
      </c>
      <c r="F95" s="4">
        <v>32608</v>
      </c>
      <c r="G95" s="4">
        <v>32608</v>
      </c>
      <c r="H95" s="4">
        <v>0</v>
      </c>
    </row>
    <row r="96" spans="1:11" ht="13.5">
      <c r="A96" s="15">
        <v>2005</v>
      </c>
      <c r="B96" s="15">
        <v>4</v>
      </c>
      <c r="C96" s="15" t="s">
        <v>88</v>
      </c>
      <c r="D96" s="15">
        <v>111</v>
      </c>
      <c r="E96" s="15" t="s">
        <v>45</v>
      </c>
      <c r="F96" s="4">
        <v>32928</v>
      </c>
      <c r="G96" s="4">
        <v>0</v>
      </c>
      <c r="H96" s="4">
        <v>0</v>
      </c>
      <c r="I96" s="4">
        <f>SUM(F89:F97)</f>
        <v>243209</v>
      </c>
      <c r="J96" s="4">
        <f>SUM(H89:H97)</f>
        <v>0</v>
      </c>
      <c r="K96" s="4">
        <f>I96-J96</f>
        <v>243209</v>
      </c>
    </row>
    <row r="97" spans="1:8" ht="13.5" hidden="1">
      <c r="A97" s="15">
        <v>2005</v>
      </c>
      <c r="B97" s="15">
        <v>4</v>
      </c>
      <c r="C97" s="15" t="s">
        <v>88</v>
      </c>
      <c r="D97" s="15">
        <v>111</v>
      </c>
      <c r="E97" s="15" t="s">
        <v>45</v>
      </c>
      <c r="F97" s="4">
        <v>40</v>
      </c>
      <c r="G97" s="4">
        <v>0</v>
      </c>
      <c r="H97" s="4">
        <v>0</v>
      </c>
    </row>
    <row r="98" spans="1:8" ht="13.5" hidden="1">
      <c r="A98" s="15">
        <v>2005</v>
      </c>
      <c r="B98" s="15">
        <v>4</v>
      </c>
      <c r="C98" s="15" t="s">
        <v>88</v>
      </c>
      <c r="D98" s="15">
        <v>114</v>
      </c>
      <c r="E98" s="15" t="s">
        <v>30</v>
      </c>
      <c r="F98" s="4">
        <v>162788</v>
      </c>
      <c r="G98" s="4">
        <v>156768</v>
      </c>
      <c r="H98" s="4">
        <v>0</v>
      </c>
    </row>
    <row r="99" spans="1:8" ht="13.5" hidden="1">
      <c r="A99" s="15">
        <v>2005</v>
      </c>
      <c r="B99" s="15">
        <v>4</v>
      </c>
      <c r="C99" s="15" t="s">
        <v>88</v>
      </c>
      <c r="D99" s="15">
        <v>114</v>
      </c>
      <c r="E99" s="15" t="s">
        <v>30</v>
      </c>
      <c r="F99" s="4">
        <v>15680</v>
      </c>
      <c r="G99" s="4">
        <v>0</v>
      </c>
      <c r="H99" s="4">
        <v>0</v>
      </c>
    </row>
    <row r="100" spans="1:8" ht="13.5" hidden="1">
      <c r="A100" s="15">
        <v>2005</v>
      </c>
      <c r="B100" s="15">
        <v>4</v>
      </c>
      <c r="C100" s="15" t="s">
        <v>88</v>
      </c>
      <c r="D100" s="15">
        <v>114</v>
      </c>
      <c r="E100" s="15" t="s">
        <v>30</v>
      </c>
      <c r="F100" s="4">
        <v>28000</v>
      </c>
      <c r="G100" s="4">
        <v>0</v>
      </c>
      <c r="H100" s="4">
        <v>0</v>
      </c>
    </row>
    <row r="101" spans="1:8" ht="13.5" hidden="1">
      <c r="A101" s="15">
        <v>2005</v>
      </c>
      <c r="B101" s="15">
        <v>4</v>
      </c>
      <c r="C101" s="15" t="s">
        <v>88</v>
      </c>
      <c r="D101" s="15">
        <v>114</v>
      </c>
      <c r="E101" s="15" t="s">
        <v>30</v>
      </c>
      <c r="F101" s="4">
        <v>430500</v>
      </c>
      <c r="G101" s="4">
        <v>372400</v>
      </c>
      <c r="H101" s="4">
        <v>0</v>
      </c>
    </row>
    <row r="102" spans="1:8" ht="13.5" hidden="1">
      <c r="A102" s="15">
        <v>2005</v>
      </c>
      <c r="B102" s="15">
        <v>4</v>
      </c>
      <c r="C102" s="15" t="s">
        <v>88</v>
      </c>
      <c r="D102" s="15">
        <v>114</v>
      </c>
      <c r="E102" s="15" t="s">
        <v>30</v>
      </c>
      <c r="F102" s="4">
        <v>13600</v>
      </c>
      <c r="G102" s="4">
        <v>0</v>
      </c>
      <c r="H102" s="4">
        <v>0</v>
      </c>
    </row>
    <row r="103" spans="1:8" ht="13.5" hidden="1">
      <c r="A103" s="15">
        <v>2005</v>
      </c>
      <c r="B103" s="15">
        <v>4</v>
      </c>
      <c r="C103" s="15" t="s">
        <v>88</v>
      </c>
      <c r="D103" s="15">
        <v>114</v>
      </c>
      <c r="E103" s="15" t="s">
        <v>30</v>
      </c>
      <c r="F103" s="4">
        <v>14000</v>
      </c>
      <c r="G103" s="4">
        <v>0</v>
      </c>
      <c r="H103" s="4">
        <v>0</v>
      </c>
    </row>
    <row r="104" spans="1:8" ht="13.5" hidden="1">
      <c r="A104" s="15">
        <v>2005</v>
      </c>
      <c r="B104" s="15">
        <v>4</v>
      </c>
      <c r="C104" s="15" t="s">
        <v>88</v>
      </c>
      <c r="D104" s="15">
        <v>114</v>
      </c>
      <c r="E104" s="15" t="s">
        <v>30</v>
      </c>
      <c r="F104" s="4">
        <v>28000</v>
      </c>
      <c r="G104" s="4">
        <v>0</v>
      </c>
      <c r="H104" s="4">
        <v>0</v>
      </c>
    </row>
    <row r="105" spans="1:8" ht="13.5" hidden="1">
      <c r="A105" s="15">
        <v>2005</v>
      </c>
      <c r="B105" s="15">
        <v>4</v>
      </c>
      <c r="C105" s="15" t="s">
        <v>88</v>
      </c>
      <c r="D105" s="15">
        <v>114</v>
      </c>
      <c r="E105" s="15" t="s">
        <v>30</v>
      </c>
      <c r="F105" s="4">
        <v>50100</v>
      </c>
      <c r="G105" s="4">
        <v>0</v>
      </c>
      <c r="H105" s="4">
        <v>0</v>
      </c>
    </row>
    <row r="106" spans="1:8" ht="13.5" hidden="1">
      <c r="A106" s="15">
        <v>2005</v>
      </c>
      <c r="B106" s="15">
        <v>4</v>
      </c>
      <c r="C106" s="15" t="s">
        <v>88</v>
      </c>
      <c r="D106" s="15">
        <v>114</v>
      </c>
      <c r="E106" s="15" t="s">
        <v>30</v>
      </c>
      <c r="F106" s="4">
        <v>1500</v>
      </c>
      <c r="G106" s="4">
        <v>0</v>
      </c>
      <c r="H106" s="4">
        <v>0</v>
      </c>
    </row>
    <row r="107" spans="1:8" ht="13.5" hidden="1">
      <c r="A107" s="15">
        <v>2005</v>
      </c>
      <c r="B107" s="15">
        <v>4</v>
      </c>
      <c r="C107" s="15" t="s">
        <v>88</v>
      </c>
      <c r="D107" s="15">
        <v>114</v>
      </c>
      <c r="E107" s="15" t="s">
        <v>30</v>
      </c>
      <c r="F107" s="4">
        <v>56700</v>
      </c>
      <c r="G107" s="4">
        <v>0</v>
      </c>
      <c r="H107" s="4">
        <v>0</v>
      </c>
    </row>
    <row r="108" spans="1:8" ht="13.5" hidden="1">
      <c r="A108" s="15">
        <v>2005</v>
      </c>
      <c r="B108" s="15">
        <v>4</v>
      </c>
      <c r="C108" s="15" t="s">
        <v>88</v>
      </c>
      <c r="D108" s="15">
        <v>114</v>
      </c>
      <c r="E108" s="15" t="s">
        <v>30</v>
      </c>
      <c r="F108" s="4">
        <v>264600</v>
      </c>
      <c r="G108" s="4">
        <v>235200</v>
      </c>
      <c r="H108" s="4">
        <v>0</v>
      </c>
    </row>
    <row r="109" spans="1:8" ht="13.5" hidden="1">
      <c r="A109" s="15">
        <v>2005</v>
      </c>
      <c r="B109" s="15">
        <v>4</v>
      </c>
      <c r="C109" s="15" t="s">
        <v>88</v>
      </c>
      <c r="D109" s="15">
        <v>114</v>
      </c>
      <c r="E109" s="15" t="s">
        <v>30</v>
      </c>
      <c r="F109" s="4">
        <v>14000</v>
      </c>
      <c r="G109" s="4">
        <v>0</v>
      </c>
      <c r="H109" s="4">
        <v>0</v>
      </c>
    </row>
    <row r="110" spans="1:8" ht="13.5" hidden="1">
      <c r="A110" s="15">
        <v>2005</v>
      </c>
      <c r="B110" s="15">
        <v>4</v>
      </c>
      <c r="C110" s="15" t="s">
        <v>88</v>
      </c>
      <c r="D110" s="15">
        <v>114</v>
      </c>
      <c r="E110" s="15" t="s">
        <v>30</v>
      </c>
      <c r="F110" s="4">
        <v>36</v>
      </c>
      <c r="G110" s="4">
        <v>0</v>
      </c>
      <c r="H110" s="4">
        <v>0</v>
      </c>
    </row>
    <row r="111" spans="1:8" ht="13.5" hidden="1">
      <c r="A111" s="15">
        <v>2005</v>
      </c>
      <c r="B111" s="15">
        <v>4</v>
      </c>
      <c r="C111" s="15" t="s">
        <v>88</v>
      </c>
      <c r="D111" s="15">
        <v>114</v>
      </c>
      <c r="E111" s="15" t="s">
        <v>30</v>
      </c>
      <c r="F111" s="4">
        <v>28000</v>
      </c>
      <c r="G111" s="4">
        <v>0</v>
      </c>
      <c r="H111" s="4">
        <v>0</v>
      </c>
    </row>
    <row r="112" spans="1:8" ht="13.5" hidden="1">
      <c r="A112" s="15">
        <v>2005</v>
      </c>
      <c r="B112" s="15">
        <v>4</v>
      </c>
      <c r="C112" s="15" t="s">
        <v>88</v>
      </c>
      <c r="D112" s="15">
        <v>114</v>
      </c>
      <c r="E112" s="15" t="s">
        <v>30</v>
      </c>
      <c r="F112" s="4">
        <v>569464</v>
      </c>
      <c r="G112" s="4">
        <v>548464</v>
      </c>
      <c r="H112" s="4">
        <v>0</v>
      </c>
    </row>
    <row r="113" spans="1:8" ht="13.5" hidden="1">
      <c r="A113" s="15">
        <v>2005</v>
      </c>
      <c r="B113" s="15">
        <v>4</v>
      </c>
      <c r="C113" s="15" t="s">
        <v>88</v>
      </c>
      <c r="D113" s="15">
        <v>114</v>
      </c>
      <c r="E113" s="15" t="s">
        <v>30</v>
      </c>
      <c r="F113" s="4">
        <v>1000</v>
      </c>
      <c r="G113" s="4">
        <v>0</v>
      </c>
      <c r="H113" s="4">
        <v>0</v>
      </c>
    </row>
    <row r="114" spans="1:11" ht="13.5">
      <c r="A114" s="15">
        <v>2005</v>
      </c>
      <c r="B114" s="15">
        <v>4</v>
      </c>
      <c r="C114" s="15" t="s">
        <v>88</v>
      </c>
      <c r="D114" s="15">
        <v>114</v>
      </c>
      <c r="E114" s="15" t="s">
        <v>30</v>
      </c>
      <c r="F114" s="4">
        <v>14000</v>
      </c>
      <c r="G114" s="4">
        <v>0</v>
      </c>
      <c r="H114" s="4">
        <v>0</v>
      </c>
      <c r="I114" s="4">
        <f>SUM(F98:F114)</f>
        <v>1691968</v>
      </c>
      <c r="J114" s="4">
        <f>SUM(H98:H114)</f>
        <v>0</v>
      </c>
      <c r="K114" s="4">
        <f>I114-J114</f>
        <v>1691968</v>
      </c>
    </row>
    <row r="115" spans="6:12" ht="13.5">
      <c r="F115" s="4">
        <f>SUM(F89:F114)</f>
        <v>1935177</v>
      </c>
      <c r="G115" s="4">
        <f>SUM(G89:G114)</f>
        <v>1360800</v>
      </c>
      <c r="H115" s="4">
        <f>SUM(H89:H114)</f>
        <v>0</v>
      </c>
      <c r="I115" s="4">
        <f>SUM(I96,I114)</f>
        <v>1935177</v>
      </c>
      <c r="J115" s="4">
        <f>SUM(J96,J114)</f>
        <v>0</v>
      </c>
      <c r="K115" s="4">
        <f>SUM(K96,K114)</f>
        <v>1935177</v>
      </c>
      <c r="L115" s="4">
        <f>SUM(F115-H115)</f>
        <v>1935177</v>
      </c>
    </row>
    <row r="117" spans="1:8" ht="13.5" hidden="1">
      <c r="A117" s="15">
        <v>2005</v>
      </c>
      <c r="B117" s="15">
        <v>5</v>
      </c>
      <c r="C117" s="15" t="s">
        <v>88</v>
      </c>
      <c r="D117" s="15">
        <v>111</v>
      </c>
      <c r="E117" s="15" t="s">
        <v>45</v>
      </c>
      <c r="F117" s="4">
        <v>20500</v>
      </c>
      <c r="G117" s="4">
        <v>20500</v>
      </c>
      <c r="H117" s="4">
        <v>0</v>
      </c>
    </row>
    <row r="118" spans="1:8" ht="13.5" hidden="1">
      <c r="A118" s="15">
        <v>2005</v>
      </c>
      <c r="B118" s="15">
        <v>5</v>
      </c>
      <c r="C118" s="15" t="s">
        <v>88</v>
      </c>
      <c r="D118" s="15">
        <v>111</v>
      </c>
      <c r="E118" s="15" t="s">
        <v>45</v>
      </c>
      <c r="F118" s="4">
        <v>30752</v>
      </c>
      <c r="G118" s="4">
        <v>0</v>
      </c>
      <c r="H118" s="4">
        <v>0</v>
      </c>
    </row>
    <row r="119" spans="1:8" ht="13.5" hidden="1">
      <c r="A119" s="15">
        <v>2005</v>
      </c>
      <c r="B119" s="15">
        <v>5</v>
      </c>
      <c r="C119" s="15" t="s">
        <v>88</v>
      </c>
      <c r="D119" s="15">
        <v>111</v>
      </c>
      <c r="E119" s="15" t="s">
        <v>45</v>
      </c>
      <c r="F119" s="4">
        <v>41000</v>
      </c>
      <c r="G119" s="4">
        <v>0</v>
      </c>
      <c r="H119" s="4">
        <v>0</v>
      </c>
    </row>
    <row r="120" spans="1:8" ht="13.5" hidden="1">
      <c r="A120" s="15">
        <v>2005</v>
      </c>
      <c r="B120" s="15">
        <v>5</v>
      </c>
      <c r="C120" s="15" t="s">
        <v>88</v>
      </c>
      <c r="D120" s="15">
        <v>111</v>
      </c>
      <c r="E120" s="15" t="s">
        <v>45</v>
      </c>
      <c r="F120" s="4">
        <v>30240</v>
      </c>
      <c r="G120" s="4">
        <v>30240</v>
      </c>
      <c r="H120" s="4">
        <v>0</v>
      </c>
    </row>
    <row r="121" spans="1:8" ht="13.5" hidden="1">
      <c r="A121" s="15">
        <v>2005</v>
      </c>
      <c r="B121" s="15">
        <v>5</v>
      </c>
      <c r="C121" s="15" t="s">
        <v>88</v>
      </c>
      <c r="D121" s="15">
        <v>111</v>
      </c>
      <c r="E121" s="15" t="s">
        <v>45</v>
      </c>
      <c r="F121" s="4">
        <v>15392</v>
      </c>
      <c r="G121" s="4">
        <v>15392</v>
      </c>
      <c r="H121" s="4">
        <v>0</v>
      </c>
    </row>
    <row r="122" spans="1:8" ht="13.5" hidden="1">
      <c r="A122" s="15">
        <v>2005</v>
      </c>
      <c r="B122" s="15">
        <v>5</v>
      </c>
      <c r="C122" s="15" t="s">
        <v>88</v>
      </c>
      <c r="D122" s="15">
        <v>111</v>
      </c>
      <c r="E122" s="15" t="s">
        <v>45</v>
      </c>
      <c r="F122" s="4">
        <v>14550</v>
      </c>
      <c r="G122" s="4">
        <v>14550</v>
      </c>
      <c r="H122" s="4">
        <v>0</v>
      </c>
    </row>
    <row r="123" spans="1:11" ht="13.5">
      <c r="A123" s="15">
        <v>2005</v>
      </c>
      <c r="B123" s="15">
        <v>5</v>
      </c>
      <c r="C123" s="15" t="s">
        <v>88</v>
      </c>
      <c r="D123" s="15">
        <v>111</v>
      </c>
      <c r="E123" s="15" t="s">
        <v>45</v>
      </c>
      <c r="F123" s="4">
        <v>38860</v>
      </c>
      <c r="G123" s="4">
        <v>38860</v>
      </c>
      <c r="H123" s="4">
        <v>0</v>
      </c>
      <c r="I123" s="4">
        <f>SUM(F117:F123)</f>
        <v>191294</v>
      </c>
      <c r="J123" s="4">
        <f>SUM(H117:H123)</f>
        <v>0</v>
      </c>
      <c r="K123" s="4">
        <f>I123-J123</f>
        <v>191294</v>
      </c>
    </row>
    <row r="124" spans="1:8" ht="13.5" hidden="1">
      <c r="A124" s="15">
        <v>2005</v>
      </c>
      <c r="B124" s="15">
        <v>5</v>
      </c>
      <c r="C124" s="15" t="s">
        <v>88</v>
      </c>
      <c r="D124" s="15">
        <v>114</v>
      </c>
      <c r="E124" s="15" t="s">
        <v>30</v>
      </c>
      <c r="F124" s="4">
        <v>15680</v>
      </c>
      <c r="G124" s="4">
        <v>15680</v>
      </c>
      <c r="H124" s="4">
        <v>0</v>
      </c>
    </row>
    <row r="125" spans="1:8" ht="13.5" hidden="1">
      <c r="A125" s="15">
        <v>2005</v>
      </c>
      <c r="B125" s="15">
        <v>5</v>
      </c>
      <c r="C125" s="15" t="s">
        <v>88</v>
      </c>
      <c r="D125" s="15">
        <v>114</v>
      </c>
      <c r="E125" s="15" t="s">
        <v>30</v>
      </c>
      <c r="F125" s="4">
        <v>14750</v>
      </c>
      <c r="G125" s="4">
        <v>0</v>
      </c>
      <c r="H125" s="4">
        <v>0</v>
      </c>
    </row>
    <row r="126" spans="1:8" ht="13.5" hidden="1">
      <c r="A126" s="15">
        <v>2005</v>
      </c>
      <c r="B126" s="15">
        <v>5</v>
      </c>
      <c r="C126" s="15" t="s">
        <v>88</v>
      </c>
      <c r="D126" s="15">
        <v>114</v>
      </c>
      <c r="E126" s="15" t="s">
        <v>30</v>
      </c>
      <c r="F126" s="4">
        <v>84400</v>
      </c>
      <c r="G126" s="4">
        <v>78400</v>
      </c>
      <c r="H126" s="4">
        <v>0</v>
      </c>
    </row>
    <row r="127" spans="1:8" ht="13.5" hidden="1">
      <c r="A127" s="15">
        <v>2005</v>
      </c>
      <c r="B127" s="15">
        <v>5</v>
      </c>
      <c r="C127" s="15" t="s">
        <v>88</v>
      </c>
      <c r="D127" s="15">
        <v>114</v>
      </c>
      <c r="E127" s="15" t="s">
        <v>30</v>
      </c>
      <c r="F127" s="4">
        <v>36</v>
      </c>
      <c r="G127" s="4">
        <v>36</v>
      </c>
      <c r="H127" s="4">
        <v>0</v>
      </c>
    </row>
    <row r="128" spans="1:8" ht="13.5" hidden="1">
      <c r="A128" s="15">
        <v>2005</v>
      </c>
      <c r="B128" s="15">
        <v>5</v>
      </c>
      <c r="C128" s="15" t="s">
        <v>88</v>
      </c>
      <c r="D128" s="15">
        <v>114</v>
      </c>
      <c r="E128" s="15" t="s">
        <v>30</v>
      </c>
      <c r="F128" s="4">
        <v>14000</v>
      </c>
      <c r="G128" s="4">
        <v>0</v>
      </c>
      <c r="H128" s="4">
        <v>0</v>
      </c>
    </row>
    <row r="129" spans="1:8" ht="13.5" hidden="1">
      <c r="A129" s="15">
        <v>2005</v>
      </c>
      <c r="B129" s="15">
        <v>5</v>
      </c>
      <c r="C129" s="15" t="s">
        <v>88</v>
      </c>
      <c r="D129" s="15">
        <v>114</v>
      </c>
      <c r="E129" s="15" t="s">
        <v>30</v>
      </c>
      <c r="F129" s="4">
        <v>241200</v>
      </c>
      <c r="G129" s="4">
        <v>282240</v>
      </c>
      <c r="H129" s="4">
        <v>0</v>
      </c>
    </row>
    <row r="130" spans="1:8" ht="13.5" hidden="1">
      <c r="A130" s="15">
        <v>2005</v>
      </c>
      <c r="B130" s="15">
        <v>5</v>
      </c>
      <c r="C130" s="15" t="s">
        <v>88</v>
      </c>
      <c r="D130" s="15">
        <v>114</v>
      </c>
      <c r="E130" s="15" t="s">
        <v>30</v>
      </c>
      <c r="F130" s="4">
        <v>17000</v>
      </c>
      <c r="G130" s="4">
        <v>0</v>
      </c>
      <c r="H130" s="4">
        <v>0</v>
      </c>
    </row>
    <row r="131" spans="1:8" ht="13.5" hidden="1">
      <c r="A131" s="15">
        <v>2005</v>
      </c>
      <c r="B131" s="15">
        <v>5</v>
      </c>
      <c r="C131" s="15" t="s">
        <v>88</v>
      </c>
      <c r="D131" s="15">
        <v>114</v>
      </c>
      <c r="E131" s="15" t="s">
        <v>30</v>
      </c>
      <c r="F131" s="4">
        <v>14000</v>
      </c>
      <c r="G131" s="4">
        <v>0</v>
      </c>
      <c r="H131" s="4">
        <v>0</v>
      </c>
    </row>
    <row r="132" spans="1:8" ht="13.5" hidden="1">
      <c r="A132" s="15">
        <v>2005</v>
      </c>
      <c r="B132" s="15">
        <v>5</v>
      </c>
      <c r="C132" s="15" t="s">
        <v>88</v>
      </c>
      <c r="D132" s="15">
        <v>114</v>
      </c>
      <c r="E132" s="15" t="s">
        <v>30</v>
      </c>
      <c r="F132" s="4">
        <v>27620</v>
      </c>
      <c r="G132" s="4">
        <v>0</v>
      </c>
      <c r="H132" s="4">
        <v>0</v>
      </c>
    </row>
    <row r="133" spans="1:8" ht="13.5" hidden="1">
      <c r="A133" s="15">
        <v>2005</v>
      </c>
      <c r="B133" s="15">
        <v>5</v>
      </c>
      <c r="C133" s="15" t="s">
        <v>88</v>
      </c>
      <c r="D133" s="15">
        <v>114</v>
      </c>
      <c r="E133" s="15" t="s">
        <v>30</v>
      </c>
      <c r="F133" s="4">
        <v>235200</v>
      </c>
      <c r="G133" s="4">
        <v>235200</v>
      </c>
      <c r="H133" s="4">
        <v>0</v>
      </c>
    </row>
    <row r="134" spans="1:8" ht="13.5" hidden="1">
      <c r="A134" s="15">
        <v>2005</v>
      </c>
      <c r="B134" s="15">
        <v>5</v>
      </c>
      <c r="C134" s="15" t="s">
        <v>88</v>
      </c>
      <c r="D134" s="15">
        <v>114</v>
      </c>
      <c r="E134" s="15" t="s">
        <v>30</v>
      </c>
      <c r="F134" s="4">
        <v>14000</v>
      </c>
      <c r="G134" s="4">
        <v>0</v>
      </c>
      <c r="H134" s="4">
        <v>0</v>
      </c>
    </row>
    <row r="135" spans="1:8" ht="13.5" hidden="1">
      <c r="A135" s="15">
        <v>2005</v>
      </c>
      <c r="B135" s="15">
        <v>5</v>
      </c>
      <c r="C135" s="15" t="s">
        <v>88</v>
      </c>
      <c r="D135" s="15">
        <v>114</v>
      </c>
      <c r="E135" s="15" t="s">
        <v>30</v>
      </c>
      <c r="F135" s="4">
        <v>36</v>
      </c>
      <c r="G135" s="4">
        <v>36</v>
      </c>
      <c r="H135" s="4">
        <v>0</v>
      </c>
    </row>
    <row r="136" spans="1:8" ht="13.5" hidden="1">
      <c r="A136" s="15">
        <v>2005</v>
      </c>
      <c r="B136" s="15">
        <v>5</v>
      </c>
      <c r="C136" s="15" t="s">
        <v>88</v>
      </c>
      <c r="D136" s="15">
        <v>114</v>
      </c>
      <c r="E136" s="15" t="s">
        <v>30</v>
      </c>
      <c r="F136" s="4">
        <v>16000</v>
      </c>
      <c r="G136" s="4">
        <v>0</v>
      </c>
      <c r="H136" s="4">
        <v>0</v>
      </c>
    </row>
    <row r="137" spans="1:8" ht="13.5" hidden="1">
      <c r="A137" s="15">
        <v>2005</v>
      </c>
      <c r="B137" s="15">
        <v>5</v>
      </c>
      <c r="C137" s="15" t="s">
        <v>88</v>
      </c>
      <c r="D137" s="15">
        <v>114</v>
      </c>
      <c r="E137" s="15" t="s">
        <v>30</v>
      </c>
      <c r="F137" s="4">
        <v>20000</v>
      </c>
      <c r="G137" s="4">
        <v>0</v>
      </c>
      <c r="H137" s="4">
        <v>0</v>
      </c>
    </row>
    <row r="138" spans="1:8" ht="13.5" hidden="1">
      <c r="A138" s="15">
        <v>2005</v>
      </c>
      <c r="B138" s="15">
        <v>5</v>
      </c>
      <c r="C138" s="15" t="s">
        <v>88</v>
      </c>
      <c r="D138" s="15">
        <v>114</v>
      </c>
      <c r="E138" s="15" t="s">
        <v>30</v>
      </c>
      <c r="F138" s="4">
        <v>156800</v>
      </c>
      <c r="G138" s="4">
        <v>156800</v>
      </c>
      <c r="H138" s="4">
        <v>0</v>
      </c>
    </row>
    <row r="139" spans="1:8" ht="13.5" hidden="1">
      <c r="A139" s="15">
        <v>2005</v>
      </c>
      <c r="B139" s="15">
        <v>5</v>
      </c>
      <c r="C139" s="15" t="s">
        <v>88</v>
      </c>
      <c r="D139" s="15">
        <v>114</v>
      </c>
      <c r="E139" s="15" t="s">
        <v>30</v>
      </c>
      <c r="F139" s="4">
        <v>47040</v>
      </c>
      <c r="G139" s="4">
        <v>0</v>
      </c>
      <c r="H139" s="4">
        <v>0</v>
      </c>
    </row>
    <row r="140" spans="1:11" ht="13.5">
      <c r="A140" s="15">
        <v>2005</v>
      </c>
      <c r="B140" s="15">
        <v>5</v>
      </c>
      <c r="C140" s="15" t="s">
        <v>88</v>
      </c>
      <c r="D140" s="15">
        <v>114</v>
      </c>
      <c r="E140" s="15" t="s">
        <v>30</v>
      </c>
      <c r="F140" s="4">
        <v>14000</v>
      </c>
      <c r="G140" s="4">
        <v>0</v>
      </c>
      <c r="H140" s="4">
        <v>0</v>
      </c>
      <c r="I140" s="4">
        <f>SUM(F124:F140)</f>
        <v>931762</v>
      </c>
      <c r="J140" s="4">
        <f>SUM(H124:H140)</f>
        <v>0</v>
      </c>
      <c r="K140" s="4">
        <f>I140-J140</f>
        <v>931762</v>
      </c>
    </row>
    <row r="141" spans="6:12" ht="13.5">
      <c r="F141" s="4">
        <f>SUM(F117:F140)</f>
        <v>1123056</v>
      </c>
      <c r="G141" s="4">
        <f>SUM(G117:G140)</f>
        <v>887934</v>
      </c>
      <c r="H141" s="4">
        <f>SUM(H117:H140)</f>
        <v>0</v>
      </c>
      <c r="I141" s="4">
        <f>SUM(I123,I140)</f>
        <v>1123056</v>
      </c>
      <c r="J141" s="4">
        <f>SUM(J123,J140)</f>
        <v>0</v>
      </c>
      <c r="K141" s="4">
        <f>SUM(K123,K140)</f>
        <v>1123056</v>
      </c>
      <c r="L141" s="4">
        <f>SUM(F141-H141)</f>
        <v>1123056</v>
      </c>
    </row>
    <row r="143" spans="1:8" ht="13.5" hidden="1">
      <c r="A143" s="15">
        <v>2005</v>
      </c>
      <c r="B143" s="15">
        <v>6</v>
      </c>
      <c r="C143" s="15" t="s">
        <v>88</v>
      </c>
      <c r="D143" s="15">
        <v>111</v>
      </c>
      <c r="E143" s="15" t="s">
        <v>45</v>
      </c>
      <c r="F143" s="4">
        <v>41020</v>
      </c>
      <c r="G143" s="4">
        <v>41020</v>
      </c>
      <c r="H143" s="4">
        <v>0</v>
      </c>
    </row>
    <row r="144" spans="1:8" ht="13.5" hidden="1">
      <c r="A144" s="15">
        <v>2005</v>
      </c>
      <c r="B144" s="15">
        <v>6</v>
      </c>
      <c r="C144" s="15" t="s">
        <v>88</v>
      </c>
      <c r="D144" s="15">
        <v>111</v>
      </c>
      <c r="E144" s="15" t="s">
        <v>45</v>
      </c>
      <c r="F144" s="4">
        <v>13500</v>
      </c>
      <c r="G144" s="4">
        <v>13500</v>
      </c>
      <c r="H144" s="4">
        <v>0</v>
      </c>
    </row>
    <row r="145" spans="1:8" ht="13.5" hidden="1">
      <c r="A145" s="15">
        <v>2005</v>
      </c>
      <c r="B145" s="15">
        <v>6</v>
      </c>
      <c r="C145" s="15" t="s">
        <v>88</v>
      </c>
      <c r="D145" s="15">
        <v>111</v>
      </c>
      <c r="E145" s="15" t="s">
        <v>45</v>
      </c>
      <c r="F145" s="4">
        <v>13410</v>
      </c>
      <c r="G145" s="4">
        <v>13410</v>
      </c>
      <c r="H145" s="4">
        <v>0</v>
      </c>
    </row>
    <row r="146" spans="1:8" ht="13.5" hidden="1">
      <c r="A146" s="15">
        <v>2005</v>
      </c>
      <c r="B146" s="15">
        <v>6</v>
      </c>
      <c r="C146" s="15" t="s">
        <v>88</v>
      </c>
      <c r="D146" s="15">
        <v>111</v>
      </c>
      <c r="E146" s="15" t="s">
        <v>45</v>
      </c>
      <c r="F146" s="4">
        <v>14310</v>
      </c>
      <c r="G146" s="4">
        <v>14310</v>
      </c>
      <c r="H146" s="4">
        <v>0</v>
      </c>
    </row>
    <row r="147" spans="1:8" ht="13.5" hidden="1">
      <c r="A147" s="15">
        <v>2005</v>
      </c>
      <c r="B147" s="15">
        <v>6</v>
      </c>
      <c r="C147" s="15" t="s">
        <v>88</v>
      </c>
      <c r="D147" s="15">
        <v>111</v>
      </c>
      <c r="E147" s="15" t="s">
        <v>45</v>
      </c>
      <c r="F147" s="4">
        <v>14310</v>
      </c>
      <c r="G147" s="4">
        <v>14310</v>
      </c>
      <c r="H147" s="4">
        <v>0</v>
      </c>
    </row>
    <row r="148" spans="1:8" ht="13.5" hidden="1">
      <c r="A148" s="15">
        <v>2005</v>
      </c>
      <c r="B148" s="15">
        <v>6</v>
      </c>
      <c r="C148" s="15" t="s">
        <v>88</v>
      </c>
      <c r="D148" s="15">
        <v>111</v>
      </c>
      <c r="E148" s="15" t="s">
        <v>45</v>
      </c>
      <c r="F148" s="4">
        <v>14550</v>
      </c>
      <c r="G148" s="4">
        <v>14550</v>
      </c>
      <c r="H148" s="4">
        <v>0</v>
      </c>
    </row>
    <row r="149" spans="1:11" ht="13.5">
      <c r="A149" s="15">
        <v>2005</v>
      </c>
      <c r="B149" s="15">
        <v>6</v>
      </c>
      <c r="C149" s="15" t="s">
        <v>88</v>
      </c>
      <c r="D149" s="15">
        <v>111</v>
      </c>
      <c r="E149" s="15" t="s">
        <v>45</v>
      </c>
      <c r="F149" s="4">
        <v>107946</v>
      </c>
      <c r="G149" s="4">
        <v>107946</v>
      </c>
      <c r="H149" s="4">
        <v>0</v>
      </c>
      <c r="I149" s="4">
        <f>SUM(F143:F149)</f>
        <v>219046</v>
      </c>
      <c r="J149" s="4">
        <f>SUM(H143:H149)</f>
        <v>0</v>
      </c>
      <c r="K149" s="4">
        <f>I149-J149</f>
        <v>219046</v>
      </c>
    </row>
    <row r="150" spans="1:8" ht="13.5" hidden="1">
      <c r="A150" s="15">
        <v>2005</v>
      </c>
      <c r="B150" s="15">
        <v>6</v>
      </c>
      <c r="C150" s="15" t="s">
        <v>88</v>
      </c>
      <c r="D150" s="15">
        <v>114</v>
      </c>
      <c r="E150" s="15" t="s">
        <v>30</v>
      </c>
      <c r="F150" s="4">
        <v>14000</v>
      </c>
      <c r="G150" s="4">
        <v>0</v>
      </c>
      <c r="H150" s="4">
        <v>0</v>
      </c>
    </row>
    <row r="151" spans="1:8" ht="13.5" hidden="1">
      <c r="A151" s="15">
        <v>2005</v>
      </c>
      <c r="B151" s="15">
        <v>6</v>
      </c>
      <c r="C151" s="15" t="s">
        <v>88</v>
      </c>
      <c r="D151" s="15">
        <v>114</v>
      </c>
      <c r="E151" s="15" t="s">
        <v>30</v>
      </c>
      <c r="F151" s="4">
        <v>78400</v>
      </c>
      <c r="G151" s="4">
        <v>78400</v>
      </c>
      <c r="H151" s="4">
        <v>0</v>
      </c>
    </row>
    <row r="152" spans="1:8" ht="13.5" hidden="1">
      <c r="A152" s="15">
        <v>2005</v>
      </c>
      <c r="B152" s="15">
        <v>6</v>
      </c>
      <c r="C152" s="15" t="s">
        <v>88</v>
      </c>
      <c r="D152" s="15">
        <v>114</v>
      </c>
      <c r="E152" s="15" t="s">
        <v>30</v>
      </c>
      <c r="F152" s="4">
        <v>16000</v>
      </c>
      <c r="G152" s="4">
        <v>0</v>
      </c>
      <c r="H152" s="4">
        <v>0</v>
      </c>
    </row>
    <row r="153" spans="1:8" ht="13.5" hidden="1">
      <c r="A153" s="15">
        <v>2005</v>
      </c>
      <c r="B153" s="15">
        <v>6</v>
      </c>
      <c r="C153" s="15" t="s">
        <v>88</v>
      </c>
      <c r="D153" s="15">
        <v>114</v>
      </c>
      <c r="E153" s="15" t="s">
        <v>30</v>
      </c>
      <c r="F153" s="4">
        <v>5</v>
      </c>
      <c r="G153" s="4">
        <v>0</v>
      </c>
      <c r="H153" s="4">
        <v>5</v>
      </c>
    </row>
    <row r="154" spans="1:8" ht="13.5" hidden="1">
      <c r="A154" s="15">
        <v>2005</v>
      </c>
      <c r="B154" s="15">
        <v>6</v>
      </c>
      <c r="C154" s="15" t="s">
        <v>88</v>
      </c>
      <c r="D154" s="15">
        <v>114</v>
      </c>
      <c r="E154" s="15" t="s">
        <v>30</v>
      </c>
      <c r="F154" s="4">
        <v>14000</v>
      </c>
      <c r="G154" s="4">
        <v>0</v>
      </c>
      <c r="H154" s="4">
        <v>0</v>
      </c>
    </row>
    <row r="155" spans="1:8" ht="13.5" hidden="1">
      <c r="A155" s="15">
        <v>2005</v>
      </c>
      <c r="B155" s="15">
        <v>6</v>
      </c>
      <c r="C155" s="15" t="s">
        <v>88</v>
      </c>
      <c r="D155" s="15">
        <v>114</v>
      </c>
      <c r="E155" s="15" t="s">
        <v>30</v>
      </c>
      <c r="F155" s="4">
        <v>0</v>
      </c>
      <c r="G155" s="4">
        <v>47040</v>
      </c>
      <c r="H155" s="4">
        <v>0</v>
      </c>
    </row>
    <row r="156" spans="1:8" ht="13.5" hidden="1">
      <c r="A156" s="15">
        <v>2005</v>
      </c>
      <c r="B156" s="15">
        <v>6</v>
      </c>
      <c r="C156" s="15" t="s">
        <v>88</v>
      </c>
      <c r="D156" s="15">
        <v>114</v>
      </c>
      <c r="E156" s="15" t="s">
        <v>30</v>
      </c>
      <c r="F156" s="4">
        <v>1500</v>
      </c>
      <c r="G156" s="4">
        <v>0</v>
      </c>
      <c r="H156" s="4">
        <v>0</v>
      </c>
    </row>
    <row r="157" spans="1:8" ht="13.5" hidden="1">
      <c r="A157" s="15">
        <v>2005</v>
      </c>
      <c r="B157" s="15">
        <v>6</v>
      </c>
      <c r="C157" s="15" t="s">
        <v>88</v>
      </c>
      <c r="D157" s="15">
        <v>114</v>
      </c>
      <c r="E157" s="15" t="s">
        <v>30</v>
      </c>
      <c r="F157" s="4">
        <v>47040</v>
      </c>
      <c r="G157" s="4">
        <v>0</v>
      </c>
      <c r="H157" s="4">
        <v>0</v>
      </c>
    </row>
    <row r="158" spans="1:8" ht="13.5" hidden="1">
      <c r="A158" s="15">
        <v>2005</v>
      </c>
      <c r="B158" s="15">
        <v>6</v>
      </c>
      <c r="C158" s="15" t="s">
        <v>88</v>
      </c>
      <c r="D158" s="15">
        <v>114</v>
      </c>
      <c r="E158" s="15" t="s">
        <v>30</v>
      </c>
      <c r="F158" s="4">
        <v>14000</v>
      </c>
      <c r="G158" s="4">
        <v>0</v>
      </c>
      <c r="H158" s="4">
        <v>0</v>
      </c>
    </row>
    <row r="159" spans="1:8" ht="13.5" hidden="1">
      <c r="A159" s="15">
        <v>2005</v>
      </c>
      <c r="B159" s="15">
        <v>6</v>
      </c>
      <c r="C159" s="15" t="s">
        <v>88</v>
      </c>
      <c r="D159" s="15">
        <v>114</v>
      </c>
      <c r="E159" s="15" t="s">
        <v>30</v>
      </c>
      <c r="F159" s="4">
        <v>10</v>
      </c>
      <c r="G159" s="4">
        <v>0</v>
      </c>
      <c r="H159" s="4">
        <v>0</v>
      </c>
    </row>
    <row r="160" spans="1:8" ht="13.5" hidden="1">
      <c r="A160" s="15">
        <v>2005</v>
      </c>
      <c r="B160" s="15">
        <v>6</v>
      </c>
      <c r="C160" s="15" t="s">
        <v>88</v>
      </c>
      <c r="D160" s="15">
        <v>114</v>
      </c>
      <c r="E160" s="15" t="s">
        <v>30</v>
      </c>
      <c r="F160" s="4">
        <v>28000</v>
      </c>
      <c r="G160" s="4">
        <v>0</v>
      </c>
      <c r="H160" s="4">
        <v>0</v>
      </c>
    </row>
    <row r="161" spans="1:8" ht="13.5" hidden="1">
      <c r="A161" s="15">
        <v>2005</v>
      </c>
      <c r="B161" s="15">
        <v>6</v>
      </c>
      <c r="C161" s="15" t="s">
        <v>88</v>
      </c>
      <c r="D161" s="15">
        <v>114</v>
      </c>
      <c r="E161" s="15" t="s">
        <v>30</v>
      </c>
      <c r="F161" s="4">
        <v>125440</v>
      </c>
      <c r="G161" s="4">
        <v>125440</v>
      </c>
      <c r="H161" s="4">
        <v>0</v>
      </c>
    </row>
    <row r="162" spans="1:8" ht="13.5" hidden="1">
      <c r="A162" s="15">
        <v>2005</v>
      </c>
      <c r="B162" s="15">
        <v>6</v>
      </c>
      <c r="C162" s="15" t="s">
        <v>88</v>
      </c>
      <c r="D162" s="15">
        <v>114</v>
      </c>
      <c r="E162" s="15" t="s">
        <v>30</v>
      </c>
      <c r="F162" s="4">
        <v>36</v>
      </c>
      <c r="G162" s="4">
        <v>36</v>
      </c>
      <c r="H162" s="4">
        <v>0</v>
      </c>
    </row>
    <row r="163" spans="1:8" ht="13.5" hidden="1">
      <c r="A163" s="15">
        <v>2005</v>
      </c>
      <c r="B163" s="15">
        <v>6</v>
      </c>
      <c r="C163" s="15" t="s">
        <v>88</v>
      </c>
      <c r="D163" s="15">
        <v>114</v>
      </c>
      <c r="E163" s="15" t="s">
        <v>30</v>
      </c>
      <c r="F163" s="4">
        <v>16000</v>
      </c>
      <c r="G163" s="4">
        <v>0</v>
      </c>
      <c r="H163" s="4">
        <v>0</v>
      </c>
    </row>
    <row r="164" spans="1:8" ht="13.5" hidden="1">
      <c r="A164" s="15">
        <v>2005</v>
      </c>
      <c r="B164" s="15">
        <v>6</v>
      </c>
      <c r="C164" s="15" t="s">
        <v>88</v>
      </c>
      <c r="D164" s="15">
        <v>114</v>
      </c>
      <c r="E164" s="15" t="s">
        <v>30</v>
      </c>
      <c r="F164" s="4">
        <v>14000</v>
      </c>
      <c r="G164" s="4">
        <v>0</v>
      </c>
      <c r="H164" s="4">
        <v>0</v>
      </c>
    </row>
    <row r="165" spans="1:8" ht="13.5" hidden="1">
      <c r="A165" s="15">
        <v>2005</v>
      </c>
      <c r="B165" s="15">
        <v>6</v>
      </c>
      <c r="C165" s="15" t="s">
        <v>88</v>
      </c>
      <c r="D165" s="15">
        <v>114</v>
      </c>
      <c r="E165" s="15" t="s">
        <v>30</v>
      </c>
      <c r="F165" s="4">
        <v>366640</v>
      </c>
      <c r="G165" s="4">
        <v>360640</v>
      </c>
      <c r="H165" s="4">
        <v>0</v>
      </c>
    </row>
    <row r="166" spans="1:8" ht="13.5" hidden="1">
      <c r="A166" s="15">
        <v>2005</v>
      </c>
      <c r="B166" s="15">
        <v>6</v>
      </c>
      <c r="C166" s="15" t="s">
        <v>88</v>
      </c>
      <c r="D166" s="15">
        <v>114</v>
      </c>
      <c r="E166" s="15" t="s">
        <v>30</v>
      </c>
      <c r="F166" s="4">
        <v>14000</v>
      </c>
      <c r="G166" s="4">
        <v>0</v>
      </c>
      <c r="H166" s="4">
        <v>0</v>
      </c>
    </row>
    <row r="167" spans="1:8" ht="13.5" hidden="1">
      <c r="A167" s="15">
        <v>2005</v>
      </c>
      <c r="B167" s="15">
        <v>6</v>
      </c>
      <c r="C167" s="15" t="s">
        <v>88</v>
      </c>
      <c r="D167" s="15">
        <v>114</v>
      </c>
      <c r="E167" s="15" t="s">
        <v>30</v>
      </c>
      <c r="F167" s="4">
        <v>36</v>
      </c>
      <c r="G167" s="4">
        <v>36</v>
      </c>
      <c r="H167" s="4">
        <v>0</v>
      </c>
    </row>
    <row r="168" spans="1:8" ht="13.5" hidden="1">
      <c r="A168" s="15">
        <v>2005</v>
      </c>
      <c r="B168" s="15">
        <v>6</v>
      </c>
      <c r="C168" s="15" t="s">
        <v>88</v>
      </c>
      <c r="D168" s="15">
        <v>114</v>
      </c>
      <c r="E168" s="15" t="s">
        <v>30</v>
      </c>
      <c r="F168" s="4">
        <v>28000</v>
      </c>
      <c r="G168" s="4">
        <v>0</v>
      </c>
      <c r="H168" s="4">
        <v>0</v>
      </c>
    </row>
    <row r="169" spans="1:11" ht="13.5">
      <c r="A169" s="15">
        <v>2005</v>
      </c>
      <c r="B169" s="15">
        <v>6</v>
      </c>
      <c r="C169" s="15" t="s">
        <v>88</v>
      </c>
      <c r="D169" s="15">
        <v>114</v>
      </c>
      <c r="E169" s="15" t="s">
        <v>30</v>
      </c>
      <c r="F169" s="4">
        <v>1000</v>
      </c>
      <c r="G169" s="4">
        <v>0</v>
      </c>
      <c r="H169" s="4">
        <v>0</v>
      </c>
      <c r="I169" s="4">
        <f>SUM(F150:F169)</f>
        <v>778107</v>
      </c>
      <c r="J169" s="4">
        <f>SUM(H150:H169)</f>
        <v>5</v>
      </c>
      <c r="K169" s="4">
        <f>I169-J169</f>
        <v>778102</v>
      </c>
    </row>
    <row r="170" spans="6:12" ht="13.5">
      <c r="F170" s="4">
        <f>SUM(F143:F169)</f>
        <v>997153</v>
      </c>
      <c r="G170" s="4">
        <f>SUM(G143:G169)</f>
        <v>830638</v>
      </c>
      <c r="H170" s="4">
        <f>SUM(H143:H169)</f>
        <v>5</v>
      </c>
      <c r="I170" s="4">
        <f>SUM(I149,I169)</f>
        <v>997153</v>
      </c>
      <c r="J170" s="4">
        <f>SUM(J149,J169)</f>
        <v>5</v>
      </c>
      <c r="K170" s="4">
        <f>SUM(K149,K169)</f>
        <v>997148</v>
      </c>
      <c r="L170" s="4">
        <f>SUM(F170-H170)</f>
        <v>997148</v>
      </c>
    </row>
    <row r="172" spans="1:8" ht="13.5" hidden="1">
      <c r="A172" s="15">
        <v>2005</v>
      </c>
      <c r="B172" s="15">
        <v>7</v>
      </c>
      <c r="C172" s="15" t="s">
        <v>88</v>
      </c>
      <c r="D172" s="15">
        <v>111</v>
      </c>
      <c r="E172" s="15" t="s">
        <v>45</v>
      </c>
      <c r="F172" s="4">
        <v>13950</v>
      </c>
      <c r="G172" s="4">
        <v>13950</v>
      </c>
      <c r="H172" s="4">
        <v>0</v>
      </c>
    </row>
    <row r="173" spans="1:8" ht="13.5" hidden="1">
      <c r="A173" s="15">
        <v>2005</v>
      </c>
      <c r="B173" s="15">
        <v>7</v>
      </c>
      <c r="C173" s="15" t="s">
        <v>88</v>
      </c>
      <c r="D173" s="15">
        <v>111</v>
      </c>
      <c r="E173" s="15" t="s">
        <v>45</v>
      </c>
      <c r="F173" s="4">
        <v>14550</v>
      </c>
      <c r="G173" s="4">
        <v>14550</v>
      </c>
      <c r="H173" s="4">
        <v>0</v>
      </c>
    </row>
    <row r="174" spans="1:8" ht="13.5" hidden="1">
      <c r="A174" s="15">
        <v>2005</v>
      </c>
      <c r="B174" s="15">
        <v>7</v>
      </c>
      <c r="C174" s="15" t="s">
        <v>88</v>
      </c>
      <c r="D174" s="15">
        <v>111</v>
      </c>
      <c r="E174" s="15" t="s">
        <v>45</v>
      </c>
      <c r="F174" s="4">
        <v>14070</v>
      </c>
      <c r="G174" s="4">
        <v>14070</v>
      </c>
      <c r="H174" s="4">
        <v>0</v>
      </c>
    </row>
    <row r="175" spans="1:11" ht="13.5">
      <c r="A175" s="15">
        <v>2005</v>
      </c>
      <c r="B175" s="15">
        <v>7</v>
      </c>
      <c r="C175" s="15" t="s">
        <v>88</v>
      </c>
      <c r="D175" s="15">
        <v>111</v>
      </c>
      <c r="E175" s="15" t="s">
        <v>45</v>
      </c>
      <c r="F175" s="4">
        <v>14100</v>
      </c>
      <c r="G175" s="4">
        <v>14100</v>
      </c>
      <c r="H175" s="4">
        <v>0</v>
      </c>
      <c r="I175" s="4">
        <f>SUM(F172:F175)</f>
        <v>56670</v>
      </c>
      <c r="J175" s="4">
        <f>SUM(H172:H175)</f>
        <v>0</v>
      </c>
      <c r="K175" s="4">
        <f>I175-J175</f>
        <v>56670</v>
      </c>
    </row>
    <row r="176" spans="1:8" ht="13.5" hidden="1">
      <c r="A176" s="15">
        <v>2005</v>
      </c>
      <c r="B176" s="15">
        <v>7</v>
      </c>
      <c r="C176" s="15" t="s">
        <v>88</v>
      </c>
      <c r="D176" s="15">
        <v>114</v>
      </c>
      <c r="E176" s="15" t="s">
        <v>30</v>
      </c>
      <c r="F176" s="4">
        <v>20</v>
      </c>
      <c r="G176" s="4">
        <v>20</v>
      </c>
      <c r="H176" s="4">
        <v>0</v>
      </c>
    </row>
    <row r="177" spans="1:8" ht="13.5" hidden="1">
      <c r="A177" s="15">
        <v>2005</v>
      </c>
      <c r="B177" s="15">
        <v>7</v>
      </c>
      <c r="C177" s="15" t="s">
        <v>88</v>
      </c>
      <c r="D177" s="15">
        <v>114</v>
      </c>
      <c r="E177" s="15" t="s">
        <v>30</v>
      </c>
      <c r="F177" s="4">
        <v>14000</v>
      </c>
      <c r="G177" s="4">
        <v>0</v>
      </c>
      <c r="H177" s="4">
        <v>0</v>
      </c>
    </row>
    <row r="178" spans="1:8" ht="13.5" hidden="1">
      <c r="A178" s="15">
        <v>2005</v>
      </c>
      <c r="B178" s="15">
        <v>7</v>
      </c>
      <c r="C178" s="15" t="s">
        <v>88</v>
      </c>
      <c r="D178" s="15">
        <v>114</v>
      </c>
      <c r="E178" s="15" t="s">
        <v>30</v>
      </c>
      <c r="F178" s="4">
        <v>94080</v>
      </c>
      <c r="G178" s="4">
        <v>94080</v>
      </c>
      <c r="H178" s="4">
        <v>0</v>
      </c>
    </row>
    <row r="179" spans="1:8" ht="13.5" hidden="1">
      <c r="A179" s="15">
        <v>2005</v>
      </c>
      <c r="B179" s="15">
        <v>7</v>
      </c>
      <c r="C179" s="15" t="s">
        <v>88</v>
      </c>
      <c r="D179" s="15">
        <v>114</v>
      </c>
      <c r="E179" s="15" t="s">
        <v>30</v>
      </c>
      <c r="F179" s="4">
        <v>14000</v>
      </c>
      <c r="G179" s="4">
        <v>0</v>
      </c>
      <c r="H179" s="4">
        <v>0</v>
      </c>
    </row>
    <row r="180" spans="1:8" ht="13.5" hidden="1">
      <c r="A180" s="15">
        <v>2005</v>
      </c>
      <c r="B180" s="15">
        <v>7</v>
      </c>
      <c r="C180" s="15" t="s">
        <v>88</v>
      </c>
      <c r="D180" s="15">
        <v>114</v>
      </c>
      <c r="E180" s="15" t="s">
        <v>30</v>
      </c>
      <c r="F180" s="4">
        <v>34000</v>
      </c>
      <c r="G180" s="4">
        <v>0</v>
      </c>
      <c r="H180" s="4">
        <v>0</v>
      </c>
    </row>
    <row r="181" spans="1:8" ht="13.5" hidden="1">
      <c r="A181" s="15">
        <v>2005</v>
      </c>
      <c r="B181" s="15">
        <v>7</v>
      </c>
      <c r="C181" s="15" t="s">
        <v>88</v>
      </c>
      <c r="D181" s="15">
        <v>114</v>
      </c>
      <c r="E181" s="15" t="s">
        <v>30</v>
      </c>
      <c r="F181" s="4">
        <v>156800</v>
      </c>
      <c r="G181" s="4">
        <v>156800</v>
      </c>
      <c r="H181" s="4">
        <v>0</v>
      </c>
    </row>
    <row r="182" spans="1:8" ht="13.5" hidden="1">
      <c r="A182" s="15">
        <v>2005</v>
      </c>
      <c r="B182" s="15">
        <v>7</v>
      </c>
      <c r="C182" s="15" t="s">
        <v>88</v>
      </c>
      <c r="D182" s="15">
        <v>114</v>
      </c>
      <c r="E182" s="15" t="s">
        <v>30</v>
      </c>
      <c r="F182" s="4">
        <v>10</v>
      </c>
      <c r="G182" s="4">
        <v>0</v>
      </c>
      <c r="H182" s="4">
        <v>0</v>
      </c>
    </row>
    <row r="183" spans="1:8" ht="13.5" hidden="1">
      <c r="A183" s="15">
        <v>2005</v>
      </c>
      <c r="B183" s="15">
        <v>7</v>
      </c>
      <c r="C183" s="15" t="s">
        <v>88</v>
      </c>
      <c r="D183" s="15">
        <v>114</v>
      </c>
      <c r="E183" s="15" t="s">
        <v>30</v>
      </c>
      <c r="F183" s="4">
        <v>18</v>
      </c>
      <c r="G183" s="4">
        <v>0</v>
      </c>
      <c r="H183" s="4">
        <v>0</v>
      </c>
    </row>
    <row r="184" spans="1:8" ht="13.5" hidden="1">
      <c r="A184" s="15">
        <v>2005</v>
      </c>
      <c r="B184" s="15">
        <v>7</v>
      </c>
      <c r="C184" s="15" t="s">
        <v>88</v>
      </c>
      <c r="D184" s="15">
        <v>114</v>
      </c>
      <c r="E184" s="15" t="s">
        <v>30</v>
      </c>
      <c r="F184" s="4">
        <v>14120</v>
      </c>
      <c r="G184" s="4">
        <v>0</v>
      </c>
      <c r="H184" s="4">
        <v>120</v>
      </c>
    </row>
    <row r="185" spans="1:8" ht="13.5" hidden="1">
      <c r="A185" s="15">
        <v>2005</v>
      </c>
      <c r="B185" s="15">
        <v>7</v>
      </c>
      <c r="C185" s="15" t="s">
        <v>88</v>
      </c>
      <c r="D185" s="15">
        <v>114</v>
      </c>
      <c r="E185" s="15" t="s">
        <v>30</v>
      </c>
      <c r="F185" s="4">
        <v>78400</v>
      </c>
      <c r="G185" s="4">
        <v>78400</v>
      </c>
      <c r="H185" s="4">
        <v>0</v>
      </c>
    </row>
    <row r="186" spans="1:8" ht="13.5" hidden="1">
      <c r="A186" s="15">
        <v>2005</v>
      </c>
      <c r="B186" s="15">
        <v>7</v>
      </c>
      <c r="C186" s="15" t="s">
        <v>88</v>
      </c>
      <c r="D186" s="15">
        <v>114</v>
      </c>
      <c r="E186" s="15" t="s">
        <v>30</v>
      </c>
      <c r="F186" s="4">
        <v>14000</v>
      </c>
      <c r="G186" s="4">
        <v>0</v>
      </c>
      <c r="H186" s="4">
        <v>0</v>
      </c>
    </row>
    <row r="187" spans="1:11" ht="13.5">
      <c r="A187" s="15">
        <v>2005</v>
      </c>
      <c r="B187" s="15">
        <v>7</v>
      </c>
      <c r="C187" s="15" t="s">
        <v>88</v>
      </c>
      <c r="D187" s="15">
        <v>114</v>
      </c>
      <c r="E187" s="15" t="s">
        <v>30</v>
      </c>
      <c r="F187" s="4">
        <v>241200</v>
      </c>
      <c r="G187" s="4">
        <v>235200</v>
      </c>
      <c r="H187" s="4">
        <v>0</v>
      </c>
      <c r="I187" s="4">
        <f>SUM(F176:F187)</f>
        <v>660648</v>
      </c>
      <c r="J187" s="4">
        <f>SUM(H176:H187)</f>
        <v>120</v>
      </c>
      <c r="K187" s="4">
        <f>I187-J187</f>
        <v>660528</v>
      </c>
    </row>
    <row r="188" spans="6:12" ht="13.5">
      <c r="F188" s="4">
        <f>SUM(F172:F187)</f>
        <v>717318</v>
      </c>
      <c r="G188" s="4">
        <f>SUM(G172:G187)</f>
        <v>621170</v>
      </c>
      <c r="H188" s="4">
        <f>SUM(H172:H187)</f>
        <v>120</v>
      </c>
      <c r="I188" s="4">
        <f>SUM(I175,I187)</f>
        <v>717318</v>
      </c>
      <c r="J188" s="4">
        <f>SUM(J175,J187)</f>
        <v>120</v>
      </c>
      <c r="K188" s="4">
        <f>SUM(K175,K187)</f>
        <v>717198</v>
      </c>
      <c r="L188" s="4">
        <f>SUM(F188-H188)</f>
        <v>717198</v>
      </c>
    </row>
    <row r="190" spans="1:8" ht="13.5" hidden="1">
      <c r="A190" s="15">
        <v>2005</v>
      </c>
      <c r="B190" s="15">
        <v>8</v>
      </c>
      <c r="C190" s="15" t="s">
        <v>88</v>
      </c>
      <c r="D190" s="15">
        <v>111</v>
      </c>
      <c r="E190" s="15" t="s">
        <v>45</v>
      </c>
      <c r="F190" s="4">
        <v>14010</v>
      </c>
      <c r="G190" s="4">
        <v>14010</v>
      </c>
      <c r="H190" s="4">
        <v>0</v>
      </c>
    </row>
    <row r="191" spans="1:8" ht="13.5" hidden="1">
      <c r="A191" s="15">
        <v>2005</v>
      </c>
      <c r="B191" s="15">
        <v>8</v>
      </c>
      <c r="C191" s="15" t="s">
        <v>88</v>
      </c>
      <c r="D191" s="15">
        <v>111</v>
      </c>
      <c r="E191" s="15" t="s">
        <v>45</v>
      </c>
      <c r="F191" s="4">
        <v>26716</v>
      </c>
      <c r="G191" s="4">
        <v>26716</v>
      </c>
      <c r="H191" s="4">
        <v>0</v>
      </c>
    </row>
    <row r="192" spans="1:8" ht="13.5" hidden="1">
      <c r="A192" s="15">
        <v>2005</v>
      </c>
      <c r="B192" s="15">
        <v>8</v>
      </c>
      <c r="C192" s="15" t="s">
        <v>88</v>
      </c>
      <c r="D192" s="15">
        <v>111</v>
      </c>
      <c r="E192" s="15" t="s">
        <v>45</v>
      </c>
      <c r="F192" s="4">
        <v>15270</v>
      </c>
      <c r="G192" s="4">
        <v>15270</v>
      </c>
      <c r="H192" s="4">
        <v>0</v>
      </c>
    </row>
    <row r="193" spans="1:8" ht="13.5" hidden="1">
      <c r="A193" s="15">
        <v>2005</v>
      </c>
      <c r="B193" s="15">
        <v>8</v>
      </c>
      <c r="C193" s="15" t="s">
        <v>88</v>
      </c>
      <c r="D193" s="15">
        <v>111</v>
      </c>
      <c r="E193" s="15" t="s">
        <v>45</v>
      </c>
      <c r="F193" s="4">
        <v>11936</v>
      </c>
      <c r="G193" s="4">
        <v>11936</v>
      </c>
      <c r="H193" s="4">
        <v>0</v>
      </c>
    </row>
    <row r="194" spans="1:11" ht="13.5">
      <c r="A194" s="15">
        <v>2005</v>
      </c>
      <c r="B194" s="15">
        <v>8</v>
      </c>
      <c r="C194" s="15" t="s">
        <v>88</v>
      </c>
      <c r="D194" s="15">
        <v>111</v>
      </c>
      <c r="E194" s="15" t="s">
        <v>45</v>
      </c>
      <c r="F194" s="4">
        <v>15390</v>
      </c>
      <c r="G194" s="4">
        <v>15390</v>
      </c>
      <c r="H194" s="4">
        <v>0</v>
      </c>
      <c r="I194" s="4">
        <f>SUM(F190:F194)</f>
        <v>83322</v>
      </c>
      <c r="J194" s="4">
        <f>SUM(H190:H194)</f>
        <v>0</v>
      </c>
      <c r="K194" s="4">
        <f>I194-J194</f>
        <v>83322</v>
      </c>
    </row>
    <row r="195" spans="1:8" ht="13.5" hidden="1">
      <c r="A195" s="15">
        <v>2005</v>
      </c>
      <c r="B195" s="15">
        <v>8</v>
      </c>
      <c r="C195" s="15" t="s">
        <v>88</v>
      </c>
      <c r="D195" s="15">
        <v>114</v>
      </c>
      <c r="E195" s="15" t="s">
        <v>30</v>
      </c>
      <c r="F195" s="4">
        <v>54</v>
      </c>
      <c r="G195" s="4">
        <v>0</v>
      </c>
      <c r="H195" s="4">
        <v>0</v>
      </c>
    </row>
    <row r="196" spans="1:8" ht="13.5" hidden="1">
      <c r="A196" s="15">
        <v>2005</v>
      </c>
      <c r="B196" s="15">
        <v>8</v>
      </c>
      <c r="C196" s="15" t="s">
        <v>88</v>
      </c>
      <c r="D196" s="15">
        <v>114</v>
      </c>
      <c r="E196" s="15" t="s">
        <v>30</v>
      </c>
      <c r="F196" s="4">
        <v>8320</v>
      </c>
      <c r="G196" s="4">
        <v>0</v>
      </c>
      <c r="H196" s="4">
        <v>0</v>
      </c>
    </row>
    <row r="197" spans="1:8" ht="13.5" hidden="1">
      <c r="A197" s="15">
        <v>2005</v>
      </c>
      <c r="B197" s="15">
        <v>8</v>
      </c>
      <c r="C197" s="15" t="s">
        <v>88</v>
      </c>
      <c r="D197" s="15">
        <v>114</v>
      </c>
      <c r="E197" s="15" t="s">
        <v>30</v>
      </c>
      <c r="F197" s="4">
        <v>14000</v>
      </c>
      <c r="G197" s="4">
        <v>0</v>
      </c>
      <c r="H197" s="4">
        <v>0</v>
      </c>
    </row>
    <row r="198" spans="1:8" ht="13.5" hidden="1">
      <c r="A198" s="15">
        <v>2005</v>
      </c>
      <c r="B198" s="15">
        <v>8</v>
      </c>
      <c r="C198" s="15" t="s">
        <v>88</v>
      </c>
      <c r="D198" s="15">
        <v>114</v>
      </c>
      <c r="E198" s="15" t="s">
        <v>30</v>
      </c>
      <c r="F198" s="4">
        <v>18</v>
      </c>
      <c r="G198" s="4">
        <v>0</v>
      </c>
      <c r="H198" s="4">
        <v>0</v>
      </c>
    </row>
    <row r="199" spans="1:8" ht="13.5" hidden="1">
      <c r="A199" s="15">
        <v>2005</v>
      </c>
      <c r="B199" s="15">
        <v>8</v>
      </c>
      <c r="C199" s="15" t="s">
        <v>88</v>
      </c>
      <c r="D199" s="15">
        <v>114</v>
      </c>
      <c r="E199" s="15" t="s">
        <v>30</v>
      </c>
      <c r="F199" s="4">
        <v>14000</v>
      </c>
      <c r="G199" s="4">
        <v>0</v>
      </c>
      <c r="H199" s="4">
        <v>0</v>
      </c>
    </row>
    <row r="200" spans="1:8" ht="13.5" hidden="1">
      <c r="A200" s="15">
        <v>2005</v>
      </c>
      <c r="B200" s="15">
        <v>8</v>
      </c>
      <c r="C200" s="15" t="s">
        <v>88</v>
      </c>
      <c r="D200" s="15">
        <v>114</v>
      </c>
      <c r="E200" s="15" t="s">
        <v>30</v>
      </c>
      <c r="F200" s="4">
        <v>202000</v>
      </c>
      <c r="G200" s="4">
        <v>188000</v>
      </c>
      <c r="H200" s="4">
        <v>0</v>
      </c>
    </row>
    <row r="201" spans="1:8" ht="13.5" hidden="1">
      <c r="A201" s="15">
        <v>2005</v>
      </c>
      <c r="B201" s="15">
        <v>8</v>
      </c>
      <c r="C201" s="15" t="s">
        <v>88</v>
      </c>
      <c r="D201" s="15">
        <v>114</v>
      </c>
      <c r="E201" s="15" t="s">
        <v>30</v>
      </c>
      <c r="F201" s="4">
        <v>54</v>
      </c>
      <c r="G201" s="4">
        <v>54</v>
      </c>
      <c r="H201" s="4">
        <v>0</v>
      </c>
    </row>
    <row r="202" spans="1:8" ht="13.5" hidden="1">
      <c r="A202" s="15">
        <v>2005</v>
      </c>
      <c r="B202" s="15">
        <v>8</v>
      </c>
      <c r="C202" s="15" t="s">
        <v>88</v>
      </c>
      <c r="D202" s="15">
        <v>114</v>
      </c>
      <c r="E202" s="15" t="s">
        <v>30</v>
      </c>
      <c r="F202" s="4">
        <v>14000</v>
      </c>
      <c r="G202" s="4">
        <v>0</v>
      </c>
      <c r="H202" s="4">
        <v>0</v>
      </c>
    </row>
    <row r="203" spans="1:8" ht="13.5" hidden="1">
      <c r="A203" s="15">
        <v>2005</v>
      </c>
      <c r="B203" s="15">
        <v>8</v>
      </c>
      <c r="C203" s="15" t="s">
        <v>88</v>
      </c>
      <c r="D203" s="15">
        <v>114</v>
      </c>
      <c r="E203" s="15" t="s">
        <v>30</v>
      </c>
      <c r="F203" s="4">
        <v>84400</v>
      </c>
      <c r="G203" s="4">
        <v>78400</v>
      </c>
      <c r="H203" s="4">
        <v>0</v>
      </c>
    </row>
    <row r="204" spans="1:8" ht="13.5" hidden="1">
      <c r="A204" s="15">
        <v>2005</v>
      </c>
      <c r="B204" s="15">
        <v>8</v>
      </c>
      <c r="C204" s="15" t="s">
        <v>88</v>
      </c>
      <c r="D204" s="15">
        <v>114</v>
      </c>
      <c r="E204" s="15" t="s">
        <v>30</v>
      </c>
      <c r="F204" s="4">
        <v>14000</v>
      </c>
      <c r="G204" s="4">
        <v>0</v>
      </c>
      <c r="H204" s="4">
        <v>0</v>
      </c>
    </row>
    <row r="205" spans="1:8" ht="13.5" hidden="1">
      <c r="A205" s="15">
        <v>2005</v>
      </c>
      <c r="B205" s="15">
        <v>8</v>
      </c>
      <c r="C205" s="15" t="s">
        <v>88</v>
      </c>
      <c r="D205" s="15">
        <v>114</v>
      </c>
      <c r="E205" s="15" t="s">
        <v>30</v>
      </c>
      <c r="F205" s="4">
        <v>1</v>
      </c>
      <c r="G205" s="4">
        <v>0</v>
      </c>
      <c r="H205" s="4">
        <v>0</v>
      </c>
    </row>
    <row r="206" spans="1:8" ht="13.5" hidden="1">
      <c r="A206" s="15">
        <v>2005</v>
      </c>
      <c r="B206" s="15">
        <v>8</v>
      </c>
      <c r="C206" s="15" t="s">
        <v>88</v>
      </c>
      <c r="D206" s="15">
        <v>114</v>
      </c>
      <c r="E206" s="15" t="s">
        <v>30</v>
      </c>
      <c r="F206" s="4">
        <v>18</v>
      </c>
      <c r="G206" s="4">
        <v>0</v>
      </c>
      <c r="H206" s="4">
        <v>0</v>
      </c>
    </row>
    <row r="207" spans="1:8" ht="13.5" hidden="1">
      <c r="A207" s="15">
        <v>2005</v>
      </c>
      <c r="B207" s="15">
        <v>8</v>
      </c>
      <c r="C207" s="15" t="s">
        <v>88</v>
      </c>
      <c r="D207" s="15">
        <v>114</v>
      </c>
      <c r="E207" s="15" t="s">
        <v>30</v>
      </c>
      <c r="F207" s="4">
        <v>14000</v>
      </c>
      <c r="G207" s="4">
        <v>0</v>
      </c>
      <c r="H207" s="4">
        <v>0</v>
      </c>
    </row>
    <row r="208" spans="1:8" ht="13.5" hidden="1">
      <c r="A208" s="15">
        <v>2005</v>
      </c>
      <c r="B208" s="15">
        <v>8</v>
      </c>
      <c r="C208" s="15" t="s">
        <v>88</v>
      </c>
      <c r="D208" s="15">
        <v>114</v>
      </c>
      <c r="E208" s="15" t="s">
        <v>30</v>
      </c>
      <c r="F208" s="4">
        <v>125440</v>
      </c>
      <c r="G208" s="4">
        <v>125440</v>
      </c>
      <c r="H208" s="4">
        <v>0</v>
      </c>
    </row>
    <row r="209" spans="1:8" ht="13.5" hidden="1">
      <c r="A209" s="15">
        <v>2005</v>
      </c>
      <c r="B209" s="15">
        <v>8</v>
      </c>
      <c r="C209" s="15" t="s">
        <v>88</v>
      </c>
      <c r="D209" s="15">
        <v>114</v>
      </c>
      <c r="E209" s="15" t="s">
        <v>30</v>
      </c>
      <c r="F209" s="4">
        <v>14000</v>
      </c>
      <c r="G209" s="4">
        <v>0</v>
      </c>
      <c r="H209" s="4">
        <v>0</v>
      </c>
    </row>
    <row r="210" spans="1:11" ht="13.5">
      <c r="A210" s="15">
        <v>2005</v>
      </c>
      <c r="B210" s="15">
        <v>8</v>
      </c>
      <c r="C210" s="15" t="s">
        <v>88</v>
      </c>
      <c r="D210" s="15">
        <v>114</v>
      </c>
      <c r="E210" s="15" t="s">
        <v>30</v>
      </c>
      <c r="F210" s="4">
        <v>6500</v>
      </c>
      <c r="G210" s="4">
        <v>0</v>
      </c>
      <c r="H210" s="4">
        <v>0</v>
      </c>
      <c r="I210" s="4">
        <f>SUM(F195:F210)</f>
        <v>510805</v>
      </c>
      <c r="J210" s="4">
        <f>SUM(H195:H210)</f>
        <v>0</v>
      </c>
      <c r="K210" s="4">
        <f>I210-J210</f>
        <v>510805</v>
      </c>
    </row>
    <row r="211" spans="6:12" ht="13.5">
      <c r="F211" s="4">
        <f>SUM(F190:F210)</f>
        <v>594127</v>
      </c>
      <c r="G211" s="4">
        <f>SUM(G190:G210)</f>
        <v>475216</v>
      </c>
      <c r="H211" s="4">
        <f>SUM(H190:H210)</f>
        <v>0</v>
      </c>
      <c r="I211" s="4">
        <f>SUM(I194,I210)</f>
        <v>594127</v>
      </c>
      <c r="J211" s="4">
        <f>SUM(J194,J210)</f>
        <v>0</v>
      </c>
      <c r="K211" s="4">
        <f>SUM(K194,K210)</f>
        <v>594127</v>
      </c>
      <c r="L211" s="4">
        <f>SUM(F211-H211)</f>
        <v>594127</v>
      </c>
    </row>
    <row r="213" spans="1:8" ht="13.5" hidden="1">
      <c r="A213" s="15">
        <v>2005</v>
      </c>
      <c r="B213" s="15">
        <v>9</v>
      </c>
      <c r="C213" s="15" t="s">
        <v>88</v>
      </c>
      <c r="D213" s="15">
        <v>111</v>
      </c>
      <c r="E213" s="15" t="s">
        <v>45</v>
      </c>
      <c r="F213" s="4">
        <v>44550</v>
      </c>
      <c r="G213" s="4">
        <v>44550</v>
      </c>
      <c r="H213" s="4">
        <v>0</v>
      </c>
    </row>
    <row r="214" spans="1:11" ht="13.5">
      <c r="A214" s="15">
        <v>2005</v>
      </c>
      <c r="B214" s="15">
        <v>9</v>
      </c>
      <c r="C214" s="15" t="s">
        <v>88</v>
      </c>
      <c r="D214" s="15">
        <v>111</v>
      </c>
      <c r="E214" s="15" t="s">
        <v>45</v>
      </c>
      <c r="F214" s="4">
        <v>30780</v>
      </c>
      <c r="G214" s="4">
        <v>30780</v>
      </c>
      <c r="H214" s="4">
        <v>18225</v>
      </c>
      <c r="I214" s="4">
        <f>SUM(F213:F214)</f>
        <v>75330</v>
      </c>
      <c r="J214" s="4">
        <f>SUM(H213:H214)</f>
        <v>18225</v>
      </c>
      <c r="K214" s="4">
        <f>I214-J214</f>
        <v>57105</v>
      </c>
    </row>
    <row r="215" spans="1:8" ht="13.5" hidden="1">
      <c r="A215" s="15">
        <v>2005</v>
      </c>
      <c r="B215" s="15">
        <v>9</v>
      </c>
      <c r="C215" s="15" t="s">
        <v>88</v>
      </c>
      <c r="D215" s="15">
        <v>114</v>
      </c>
      <c r="E215" s="15" t="s">
        <v>30</v>
      </c>
      <c r="F215" s="4">
        <v>18</v>
      </c>
      <c r="G215" s="4">
        <v>18</v>
      </c>
      <c r="H215" s="4">
        <v>0</v>
      </c>
    </row>
    <row r="216" spans="1:8" ht="13.5" hidden="1">
      <c r="A216" s="15">
        <v>2005</v>
      </c>
      <c r="B216" s="15">
        <v>9</v>
      </c>
      <c r="C216" s="15" t="s">
        <v>88</v>
      </c>
      <c r="D216" s="15">
        <v>114</v>
      </c>
      <c r="E216" s="15" t="s">
        <v>30</v>
      </c>
      <c r="F216" s="4">
        <v>125440</v>
      </c>
      <c r="G216" s="4">
        <v>125440</v>
      </c>
      <c r="H216" s="4">
        <v>0</v>
      </c>
    </row>
    <row r="217" spans="1:8" ht="13.5" hidden="1">
      <c r="A217" s="15">
        <v>2005</v>
      </c>
      <c r="B217" s="15">
        <v>9</v>
      </c>
      <c r="C217" s="15" t="s">
        <v>88</v>
      </c>
      <c r="D217" s="15">
        <v>114</v>
      </c>
      <c r="E217" s="15" t="s">
        <v>30</v>
      </c>
      <c r="F217" s="4">
        <v>18</v>
      </c>
      <c r="G217" s="4">
        <v>18</v>
      </c>
      <c r="H217" s="4">
        <v>0</v>
      </c>
    </row>
    <row r="218" spans="1:8" ht="13.5" hidden="1">
      <c r="A218" s="15">
        <v>2005</v>
      </c>
      <c r="B218" s="15">
        <v>9</v>
      </c>
      <c r="C218" s="15" t="s">
        <v>88</v>
      </c>
      <c r="D218" s="15">
        <v>114</v>
      </c>
      <c r="E218" s="15" t="s">
        <v>30</v>
      </c>
      <c r="F218" s="4">
        <v>12000</v>
      </c>
      <c r="G218" s="4">
        <v>0</v>
      </c>
      <c r="H218" s="4">
        <v>0</v>
      </c>
    </row>
    <row r="219" spans="1:8" ht="13.5" hidden="1">
      <c r="A219" s="15">
        <v>2005</v>
      </c>
      <c r="B219" s="15">
        <v>9</v>
      </c>
      <c r="C219" s="15" t="s">
        <v>88</v>
      </c>
      <c r="D219" s="15">
        <v>114</v>
      </c>
      <c r="E219" s="15" t="s">
        <v>30</v>
      </c>
      <c r="F219" s="4">
        <v>162800</v>
      </c>
      <c r="G219" s="4">
        <v>156800</v>
      </c>
      <c r="H219" s="4">
        <v>0</v>
      </c>
    </row>
    <row r="220" spans="1:8" ht="13.5" hidden="1">
      <c r="A220" s="15">
        <v>2005</v>
      </c>
      <c r="B220" s="15">
        <v>9</v>
      </c>
      <c r="C220" s="15" t="s">
        <v>88</v>
      </c>
      <c r="D220" s="15">
        <v>114</v>
      </c>
      <c r="E220" s="15" t="s">
        <v>30</v>
      </c>
      <c r="F220" s="4">
        <v>16</v>
      </c>
      <c r="G220" s="4">
        <v>0</v>
      </c>
      <c r="H220" s="4">
        <v>16</v>
      </c>
    </row>
    <row r="221" spans="1:8" ht="13.5" hidden="1">
      <c r="A221" s="15">
        <v>2005</v>
      </c>
      <c r="B221" s="15">
        <v>9</v>
      </c>
      <c r="C221" s="15" t="s">
        <v>88</v>
      </c>
      <c r="D221" s="15">
        <v>114</v>
      </c>
      <c r="E221" s="15" t="s">
        <v>30</v>
      </c>
      <c r="F221" s="4">
        <v>36</v>
      </c>
      <c r="G221" s="4">
        <v>0</v>
      </c>
      <c r="H221" s="4">
        <v>0</v>
      </c>
    </row>
    <row r="222" spans="1:8" ht="13.5" hidden="1">
      <c r="A222" s="15">
        <v>2005</v>
      </c>
      <c r="B222" s="15">
        <v>9</v>
      </c>
      <c r="C222" s="15" t="s">
        <v>88</v>
      </c>
      <c r="D222" s="15">
        <v>114</v>
      </c>
      <c r="E222" s="15" t="s">
        <v>30</v>
      </c>
      <c r="F222" s="4">
        <v>14020</v>
      </c>
      <c r="G222" s="4">
        <v>0</v>
      </c>
      <c r="H222" s="4">
        <v>20</v>
      </c>
    </row>
    <row r="223" spans="1:8" ht="13.5" hidden="1">
      <c r="A223" s="15">
        <v>2005</v>
      </c>
      <c r="B223" s="15">
        <v>9</v>
      </c>
      <c r="C223" s="15" t="s">
        <v>88</v>
      </c>
      <c r="D223" s="15">
        <v>114</v>
      </c>
      <c r="E223" s="15" t="s">
        <v>30</v>
      </c>
      <c r="F223" s="4">
        <v>194160</v>
      </c>
      <c r="G223" s="4">
        <v>188160</v>
      </c>
      <c r="H223" s="4">
        <v>0</v>
      </c>
    </row>
    <row r="224" spans="1:8" ht="13.5" hidden="1">
      <c r="A224" s="15">
        <v>2005</v>
      </c>
      <c r="B224" s="15">
        <v>9</v>
      </c>
      <c r="C224" s="15" t="s">
        <v>88</v>
      </c>
      <c r="D224" s="15">
        <v>114</v>
      </c>
      <c r="E224" s="15" t="s">
        <v>30</v>
      </c>
      <c r="F224" s="4">
        <v>3800</v>
      </c>
      <c r="G224" s="4">
        <v>0</v>
      </c>
      <c r="H224" s="4">
        <v>0</v>
      </c>
    </row>
    <row r="225" spans="1:8" ht="13.5" hidden="1">
      <c r="A225" s="15">
        <v>2005</v>
      </c>
      <c r="B225" s="15">
        <v>9</v>
      </c>
      <c r="C225" s="15" t="s">
        <v>88</v>
      </c>
      <c r="D225" s="15">
        <v>114</v>
      </c>
      <c r="E225" s="15" t="s">
        <v>30</v>
      </c>
      <c r="F225" s="4">
        <v>14000</v>
      </c>
      <c r="G225" s="4">
        <v>0</v>
      </c>
      <c r="H225" s="4">
        <v>0</v>
      </c>
    </row>
    <row r="226" spans="1:8" ht="13.5" hidden="1">
      <c r="A226" s="15">
        <v>2005</v>
      </c>
      <c r="B226" s="15">
        <v>9</v>
      </c>
      <c r="C226" s="15" t="s">
        <v>88</v>
      </c>
      <c r="D226" s="15">
        <v>114</v>
      </c>
      <c r="E226" s="15" t="s">
        <v>30</v>
      </c>
      <c r="F226" s="4">
        <v>18</v>
      </c>
      <c r="G226" s="4">
        <v>18</v>
      </c>
      <c r="H226" s="4">
        <v>0</v>
      </c>
    </row>
    <row r="227" spans="1:8" ht="13.5" hidden="1">
      <c r="A227" s="15">
        <v>2005</v>
      </c>
      <c r="B227" s="15">
        <v>9</v>
      </c>
      <c r="C227" s="15" t="s">
        <v>88</v>
      </c>
      <c r="D227" s="15">
        <v>114</v>
      </c>
      <c r="E227" s="15" t="s">
        <v>30</v>
      </c>
      <c r="F227" s="4">
        <v>14000</v>
      </c>
      <c r="G227" s="4">
        <v>0</v>
      </c>
      <c r="H227" s="4">
        <v>0</v>
      </c>
    </row>
    <row r="228" spans="1:8" ht="13.5" hidden="1">
      <c r="A228" s="15">
        <v>2005</v>
      </c>
      <c r="B228" s="15">
        <v>9</v>
      </c>
      <c r="C228" s="15" t="s">
        <v>88</v>
      </c>
      <c r="D228" s="15">
        <v>114</v>
      </c>
      <c r="E228" s="15" t="s">
        <v>30</v>
      </c>
      <c r="F228" s="4">
        <v>3800</v>
      </c>
      <c r="G228" s="4">
        <v>0</v>
      </c>
      <c r="H228" s="4">
        <v>0</v>
      </c>
    </row>
    <row r="229" spans="1:8" ht="13.5" hidden="1">
      <c r="A229" s="15">
        <v>2005</v>
      </c>
      <c r="B229" s="15">
        <v>9</v>
      </c>
      <c r="C229" s="15" t="s">
        <v>88</v>
      </c>
      <c r="D229" s="15">
        <v>114</v>
      </c>
      <c r="E229" s="15" t="s">
        <v>30</v>
      </c>
      <c r="F229" s="4">
        <v>36</v>
      </c>
      <c r="G229" s="4">
        <v>36</v>
      </c>
      <c r="H229" s="4">
        <v>0</v>
      </c>
    </row>
    <row r="230" spans="1:8" ht="13.5" hidden="1">
      <c r="A230" s="15">
        <v>2005</v>
      </c>
      <c r="B230" s="15">
        <v>9</v>
      </c>
      <c r="C230" s="15" t="s">
        <v>88</v>
      </c>
      <c r="D230" s="15">
        <v>114</v>
      </c>
      <c r="E230" s="15" t="s">
        <v>30</v>
      </c>
      <c r="F230" s="4">
        <v>12720</v>
      </c>
      <c r="G230" s="4">
        <v>0</v>
      </c>
      <c r="H230" s="4">
        <v>0</v>
      </c>
    </row>
    <row r="231" spans="1:11" ht="13.5">
      <c r="A231" s="15">
        <v>2005</v>
      </c>
      <c r="B231" s="15">
        <v>9</v>
      </c>
      <c r="C231" s="15" t="s">
        <v>88</v>
      </c>
      <c r="D231" s="15">
        <v>114</v>
      </c>
      <c r="E231" s="15" t="s">
        <v>30</v>
      </c>
      <c r="F231" s="4">
        <v>241200</v>
      </c>
      <c r="G231" s="4">
        <v>235200</v>
      </c>
      <c r="H231" s="4">
        <v>0</v>
      </c>
      <c r="I231" s="4">
        <f>SUM(F215:F231)</f>
        <v>798082</v>
      </c>
      <c r="J231" s="4">
        <f>SUM(H215:H231)</f>
        <v>36</v>
      </c>
      <c r="K231" s="4">
        <f>I231-J231</f>
        <v>798046</v>
      </c>
    </row>
    <row r="232" spans="6:12" ht="13.5">
      <c r="F232" s="4">
        <f>SUM(F213:F231)</f>
        <v>873412</v>
      </c>
      <c r="G232" s="4">
        <f>SUM(G213:G231)</f>
        <v>781020</v>
      </c>
      <c r="H232" s="4">
        <f>SUM(H213:H231)</f>
        <v>18261</v>
      </c>
      <c r="I232" s="4">
        <f>SUM(I214,I231)</f>
        <v>873412</v>
      </c>
      <c r="J232" s="4">
        <f>SUM(J214,J231)</f>
        <v>18261</v>
      </c>
      <c r="K232" s="4">
        <f>SUM(K214,K231)</f>
        <v>855151</v>
      </c>
      <c r="L232" s="4">
        <f>SUM(F232-H232)</f>
        <v>855151</v>
      </c>
    </row>
    <row r="234" spans="1:8" ht="13.5" hidden="1">
      <c r="A234" s="15">
        <v>2005</v>
      </c>
      <c r="B234" s="15">
        <v>10</v>
      </c>
      <c r="C234" s="15" t="s">
        <v>88</v>
      </c>
      <c r="D234" s="15">
        <v>114</v>
      </c>
      <c r="E234" s="15" t="s">
        <v>30</v>
      </c>
      <c r="F234" s="4">
        <v>14000</v>
      </c>
      <c r="G234" s="4">
        <v>0</v>
      </c>
      <c r="H234" s="4">
        <v>0</v>
      </c>
    </row>
    <row r="235" spans="1:8" ht="13.5" hidden="1">
      <c r="A235" s="15">
        <v>2005</v>
      </c>
      <c r="B235" s="15">
        <v>10</v>
      </c>
      <c r="C235" s="15" t="s">
        <v>88</v>
      </c>
      <c r="D235" s="15">
        <v>114</v>
      </c>
      <c r="E235" s="15" t="s">
        <v>30</v>
      </c>
      <c r="F235" s="4">
        <v>217840</v>
      </c>
      <c r="G235" s="4">
        <v>203840</v>
      </c>
      <c r="H235" s="4">
        <v>0</v>
      </c>
    </row>
    <row r="236" spans="1:8" ht="13.5" hidden="1">
      <c r="A236" s="15">
        <v>2005</v>
      </c>
      <c r="B236" s="15">
        <v>10</v>
      </c>
      <c r="C236" s="15" t="s">
        <v>88</v>
      </c>
      <c r="D236" s="15">
        <v>114</v>
      </c>
      <c r="E236" s="15" t="s">
        <v>30</v>
      </c>
      <c r="F236" s="4">
        <v>6500</v>
      </c>
      <c r="G236" s="4">
        <v>0</v>
      </c>
      <c r="H236" s="4">
        <v>0</v>
      </c>
    </row>
    <row r="237" spans="1:8" ht="13.5" hidden="1">
      <c r="A237" s="15">
        <v>2005</v>
      </c>
      <c r="B237" s="15">
        <v>10</v>
      </c>
      <c r="C237" s="15" t="s">
        <v>88</v>
      </c>
      <c r="D237" s="15">
        <v>114</v>
      </c>
      <c r="E237" s="15" t="s">
        <v>30</v>
      </c>
      <c r="F237" s="4">
        <v>144</v>
      </c>
      <c r="G237" s="4">
        <v>0</v>
      </c>
      <c r="H237" s="4">
        <v>0</v>
      </c>
    </row>
    <row r="238" spans="1:8" ht="13.5" hidden="1">
      <c r="A238" s="15">
        <v>2005</v>
      </c>
      <c r="B238" s="15">
        <v>10</v>
      </c>
      <c r="C238" s="15" t="s">
        <v>88</v>
      </c>
      <c r="D238" s="15">
        <v>114</v>
      </c>
      <c r="E238" s="15" t="s">
        <v>30</v>
      </c>
      <c r="F238" s="4">
        <v>14000</v>
      </c>
      <c r="G238" s="4">
        <v>0</v>
      </c>
      <c r="H238" s="4">
        <v>0</v>
      </c>
    </row>
    <row r="239" spans="1:8" ht="13.5" hidden="1">
      <c r="A239" s="15">
        <v>2005</v>
      </c>
      <c r="B239" s="15">
        <v>10</v>
      </c>
      <c r="C239" s="15" t="s">
        <v>88</v>
      </c>
      <c r="D239" s="15">
        <v>114</v>
      </c>
      <c r="E239" s="15" t="s">
        <v>30</v>
      </c>
      <c r="F239" s="4">
        <v>6000</v>
      </c>
      <c r="G239" s="4">
        <v>0</v>
      </c>
      <c r="H239" s="4">
        <v>0</v>
      </c>
    </row>
    <row r="240" spans="1:8" ht="13.5" hidden="1">
      <c r="A240" s="15">
        <v>2005</v>
      </c>
      <c r="B240" s="15">
        <v>10</v>
      </c>
      <c r="C240" s="15" t="s">
        <v>88</v>
      </c>
      <c r="D240" s="15">
        <v>114</v>
      </c>
      <c r="E240" s="15" t="s">
        <v>30</v>
      </c>
      <c r="F240" s="4">
        <v>128</v>
      </c>
      <c r="G240" s="4">
        <v>0</v>
      </c>
      <c r="H240" s="4">
        <v>0</v>
      </c>
    </row>
    <row r="241" spans="1:8" ht="13.5" hidden="1">
      <c r="A241" s="15">
        <v>2005</v>
      </c>
      <c r="B241" s="15">
        <v>10</v>
      </c>
      <c r="C241" s="15" t="s">
        <v>88</v>
      </c>
      <c r="D241" s="15">
        <v>114</v>
      </c>
      <c r="E241" s="15" t="s">
        <v>30</v>
      </c>
      <c r="F241" s="4">
        <v>14000</v>
      </c>
      <c r="G241" s="4">
        <v>0</v>
      </c>
      <c r="H241" s="4">
        <v>0</v>
      </c>
    </row>
    <row r="242" spans="1:8" ht="13.5" hidden="1">
      <c r="A242" s="15">
        <v>2005</v>
      </c>
      <c r="B242" s="15">
        <v>10</v>
      </c>
      <c r="C242" s="15" t="s">
        <v>88</v>
      </c>
      <c r="D242" s="15">
        <v>114</v>
      </c>
      <c r="E242" s="15" t="s">
        <v>30</v>
      </c>
      <c r="F242" s="4">
        <v>241200</v>
      </c>
      <c r="G242" s="4">
        <v>235200</v>
      </c>
      <c r="H242" s="4">
        <v>0</v>
      </c>
    </row>
    <row r="243" spans="1:8" ht="13.5" hidden="1">
      <c r="A243" s="15">
        <v>2005</v>
      </c>
      <c r="B243" s="15">
        <v>10</v>
      </c>
      <c r="C243" s="15" t="s">
        <v>88</v>
      </c>
      <c r="D243" s="15">
        <v>114</v>
      </c>
      <c r="E243" s="15" t="s">
        <v>30</v>
      </c>
      <c r="F243" s="4">
        <v>4000</v>
      </c>
      <c r="G243" s="4">
        <v>0</v>
      </c>
      <c r="H243" s="4">
        <v>0</v>
      </c>
    </row>
    <row r="244" spans="1:8" ht="13.5" hidden="1">
      <c r="A244" s="15">
        <v>2005</v>
      </c>
      <c r="B244" s="15">
        <v>10</v>
      </c>
      <c r="C244" s="15" t="s">
        <v>88</v>
      </c>
      <c r="D244" s="15">
        <v>114</v>
      </c>
      <c r="E244" s="15" t="s">
        <v>30</v>
      </c>
      <c r="F244" s="4">
        <v>14000</v>
      </c>
      <c r="G244" s="4">
        <v>0</v>
      </c>
      <c r="H244" s="4">
        <v>0</v>
      </c>
    </row>
    <row r="245" spans="1:8" ht="13.5" hidden="1">
      <c r="A245" s="15">
        <v>2005</v>
      </c>
      <c r="B245" s="15">
        <v>10</v>
      </c>
      <c r="C245" s="15" t="s">
        <v>88</v>
      </c>
      <c r="D245" s="15">
        <v>114</v>
      </c>
      <c r="E245" s="15" t="s">
        <v>30</v>
      </c>
      <c r="F245" s="4">
        <v>14000</v>
      </c>
      <c r="G245" s="4">
        <v>0</v>
      </c>
      <c r="H245" s="4">
        <v>0</v>
      </c>
    </row>
    <row r="246" spans="1:8" ht="13.5" hidden="1">
      <c r="A246" s="15">
        <v>2005</v>
      </c>
      <c r="B246" s="15">
        <v>10</v>
      </c>
      <c r="C246" s="15" t="s">
        <v>88</v>
      </c>
      <c r="D246" s="15">
        <v>114</v>
      </c>
      <c r="E246" s="15" t="s">
        <v>30</v>
      </c>
      <c r="F246" s="4">
        <v>241200</v>
      </c>
      <c r="G246" s="4">
        <v>235200</v>
      </c>
      <c r="H246" s="4">
        <v>0</v>
      </c>
    </row>
    <row r="247" spans="1:11" ht="13.5">
      <c r="A247" s="15">
        <v>2005</v>
      </c>
      <c r="B247" s="15">
        <v>10</v>
      </c>
      <c r="C247" s="15" t="s">
        <v>88</v>
      </c>
      <c r="D247" s="15">
        <v>114</v>
      </c>
      <c r="E247" s="15" t="s">
        <v>30</v>
      </c>
      <c r="F247" s="4">
        <v>6000</v>
      </c>
      <c r="G247" s="4">
        <v>0</v>
      </c>
      <c r="H247" s="4">
        <v>0</v>
      </c>
      <c r="I247" s="4">
        <f>SUM(F234:F247)</f>
        <v>793012</v>
      </c>
      <c r="J247" s="4">
        <f>SUM(H234:H247)</f>
        <v>0</v>
      </c>
      <c r="K247" s="4">
        <f>I247-J247</f>
        <v>793012</v>
      </c>
    </row>
    <row r="248" spans="6:12" ht="13.5">
      <c r="F248" s="4">
        <f>SUM(F234:F247)</f>
        <v>793012</v>
      </c>
      <c r="G248" s="4">
        <f>SUM(G234:G247)</f>
        <v>674240</v>
      </c>
      <c r="H248" s="4">
        <f>SUM(H234:H247)</f>
        <v>0</v>
      </c>
      <c r="I248" s="4">
        <f>SUM(I247)</f>
        <v>793012</v>
      </c>
      <c r="J248" s="4">
        <f>SUM(J247)</f>
        <v>0</v>
      </c>
      <c r="K248" s="4">
        <f>SUM(K247)</f>
        <v>793012</v>
      </c>
      <c r="L248" s="4">
        <f>SUM(F248-H248)</f>
        <v>793012</v>
      </c>
    </row>
    <row r="250" spans="1:8" ht="13.5" hidden="1">
      <c r="A250" s="15">
        <v>2005</v>
      </c>
      <c r="B250" s="15">
        <v>11</v>
      </c>
      <c r="C250" s="15" t="s">
        <v>88</v>
      </c>
      <c r="D250" s="15">
        <v>114</v>
      </c>
      <c r="E250" s="15" t="s">
        <v>30</v>
      </c>
      <c r="F250" s="4">
        <v>18</v>
      </c>
      <c r="G250" s="4">
        <v>0</v>
      </c>
      <c r="H250" s="4">
        <v>0</v>
      </c>
    </row>
    <row r="251" spans="1:8" ht="13.5" hidden="1">
      <c r="A251" s="15">
        <v>2005</v>
      </c>
      <c r="B251" s="15">
        <v>11</v>
      </c>
      <c r="C251" s="15" t="s">
        <v>88</v>
      </c>
      <c r="D251" s="15">
        <v>114</v>
      </c>
      <c r="E251" s="15" t="s">
        <v>30</v>
      </c>
      <c r="F251" s="4">
        <v>14000</v>
      </c>
      <c r="G251" s="4">
        <v>0</v>
      </c>
      <c r="H251" s="4">
        <v>0</v>
      </c>
    </row>
    <row r="252" spans="1:8" ht="13.5" hidden="1">
      <c r="A252" s="15">
        <v>2005</v>
      </c>
      <c r="B252" s="15">
        <v>11</v>
      </c>
      <c r="C252" s="15" t="s">
        <v>88</v>
      </c>
      <c r="D252" s="15">
        <v>114</v>
      </c>
      <c r="E252" s="15" t="s">
        <v>30</v>
      </c>
      <c r="F252" s="4">
        <v>84400</v>
      </c>
      <c r="G252" s="4">
        <v>78400</v>
      </c>
      <c r="H252" s="4">
        <v>0</v>
      </c>
    </row>
    <row r="253" spans="1:8" ht="13.5" hidden="1">
      <c r="A253" s="15">
        <v>2005</v>
      </c>
      <c r="B253" s="15">
        <v>11</v>
      </c>
      <c r="C253" s="15" t="s">
        <v>88</v>
      </c>
      <c r="D253" s="15">
        <v>114</v>
      </c>
      <c r="E253" s="15" t="s">
        <v>30</v>
      </c>
      <c r="F253" s="4">
        <v>4040</v>
      </c>
      <c r="G253" s="4">
        <v>0</v>
      </c>
      <c r="H253" s="4">
        <v>4040</v>
      </c>
    </row>
    <row r="254" spans="1:8" ht="13.5" hidden="1">
      <c r="A254" s="15">
        <v>2005</v>
      </c>
      <c r="B254" s="15">
        <v>11</v>
      </c>
      <c r="C254" s="15" t="s">
        <v>88</v>
      </c>
      <c r="D254" s="15">
        <v>114</v>
      </c>
      <c r="E254" s="15" t="s">
        <v>30</v>
      </c>
      <c r="F254" s="4">
        <v>14000</v>
      </c>
      <c r="G254" s="4">
        <v>0</v>
      </c>
      <c r="H254" s="4">
        <v>0</v>
      </c>
    </row>
    <row r="255" spans="1:8" ht="13.5" hidden="1">
      <c r="A255" s="15">
        <v>2005</v>
      </c>
      <c r="B255" s="15">
        <v>11</v>
      </c>
      <c r="C255" s="15" t="s">
        <v>88</v>
      </c>
      <c r="D255" s="15">
        <v>114</v>
      </c>
      <c r="E255" s="15" t="s">
        <v>30</v>
      </c>
      <c r="F255" s="4">
        <v>47040</v>
      </c>
      <c r="G255" s="4">
        <v>47040</v>
      </c>
      <c r="H255" s="4">
        <v>0</v>
      </c>
    </row>
    <row r="256" spans="1:8" ht="13.5" hidden="1">
      <c r="A256" s="15">
        <v>2005</v>
      </c>
      <c r="B256" s="15">
        <v>11</v>
      </c>
      <c r="C256" s="15" t="s">
        <v>88</v>
      </c>
      <c r="D256" s="15">
        <v>114</v>
      </c>
      <c r="E256" s="15" t="s">
        <v>30</v>
      </c>
      <c r="F256" s="4">
        <v>18</v>
      </c>
      <c r="G256" s="4">
        <v>0</v>
      </c>
      <c r="H256" s="4">
        <v>0</v>
      </c>
    </row>
    <row r="257" spans="1:8" ht="13.5" hidden="1">
      <c r="A257" s="15">
        <v>2005</v>
      </c>
      <c r="B257" s="15">
        <v>11</v>
      </c>
      <c r="C257" s="15" t="s">
        <v>88</v>
      </c>
      <c r="D257" s="15">
        <v>114</v>
      </c>
      <c r="E257" s="15" t="s">
        <v>30</v>
      </c>
      <c r="F257" s="4">
        <v>10</v>
      </c>
      <c r="G257" s="4">
        <v>0</v>
      </c>
      <c r="H257" s="4">
        <v>0</v>
      </c>
    </row>
    <row r="258" spans="1:8" ht="13.5" hidden="1">
      <c r="A258" s="15">
        <v>2005</v>
      </c>
      <c r="B258" s="15">
        <v>11</v>
      </c>
      <c r="C258" s="15" t="s">
        <v>88</v>
      </c>
      <c r="D258" s="15">
        <v>114</v>
      </c>
      <c r="E258" s="15" t="s">
        <v>30</v>
      </c>
      <c r="F258" s="4">
        <v>10000</v>
      </c>
      <c r="G258" s="4">
        <v>0</v>
      </c>
      <c r="H258" s="4">
        <v>0</v>
      </c>
    </row>
    <row r="259" spans="1:11" ht="13.5">
      <c r="A259" s="15">
        <v>2005</v>
      </c>
      <c r="B259" s="15">
        <v>11</v>
      </c>
      <c r="C259" s="15" t="s">
        <v>88</v>
      </c>
      <c r="D259" s="15">
        <v>114</v>
      </c>
      <c r="E259" s="15" t="s">
        <v>30</v>
      </c>
      <c r="F259" s="4">
        <v>14000</v>
      </c>
      <c r="G259" s="4">
        <v>0</v>
      </c>
      <c r="H259" s="4">
        <v>0</v>
      </c>
      <c r="I259" s="4">
        <f>SUM(F250:F259)</f>
        <v>187526</v>
      </c>
      <c r="J259" s="4">
        <f>SUM(H250:H259)</f>
        <v>4040</v>
      </c>
      <c r="K259" s="4">
        <f>I259-J259</f>
        <v>183486</v>
      </c>
    </row>
    <row r="260" spans="6:12" ht="13.5">
      <c r="F260" s="4">
        <f>SUM(F250:F259)</f>
        <v>187526</v>
      </c>
      <c r="G260" s="4">
        <f>SUM(G250:G259)</f>
        <v>125440</v>
      </c>
      <c r="H260" s="4">
        <f>SUM(H250:H259)</f>
        <v>4040</v>
      </c>
      <c r="I260" s="4">
        <f>SUM(I259)</f>
        <v>187526</v>
      </c>
      <c r="J260" s="4">
        <f>SUM(J259)</f>
        <v>4040</v>
      </c>
      <c r="K260" s="4">
        <f>SUM(K259)</f>
        <v>183486</v>
      </c>
      <c r="L260" s="4">
        <f>SUM(F260-H260)</f>
        <v>183486</v>
      </c>
    </row>
    <row r="262" spans="1:8" ht="13.5" hidden="1">
      <c r="A262" s="15">
        <v>2005</v>
      </c>
      <c r="B262" s="15">
        <v>12</v>
      </c>
      <c r="C262" s="15" t="s">
        <v>88</v>
      </c>
      <c r="D262" s="15">
        <v>114</v>
      </c>
      <c r="E262" s="15" t="s">
        <v>30</v>
      </c>
      <c r="F262" s="4">
        <v>90</v>
      </c>
      <c r="G262" s="4">
        <v>0</v>
      </c>
      <c r="H262" s="4">
        <v>0</v>
      </c>
    </row>
    <row r="263" spans="1:8" ht="13.5" hidden="1">
      <c r="A263" s="15">
        <v>2005</v>
      </c>
      <c r="B263" s="15">
        <v>12</v>
      </c>
      <c r="C263" s="15" t="s">
        <v>88</v>
      </c>
      <c r="D263" s="15">
        <v>114</v>
      </c>
      <c r="E263" s="15" t="s">
        <v>30</v>
      </c>
      <c r="F263" s="4">
        <v>72</v>
      </c>
      <c r="G263" s="4">
        <v>0</v>
      </c>
      <c r="H263" s="4">
        <v>0</v>
      </c>
    </row>
    <row r="264" spans="1:8" ht="13.5" hidden="1">
      <c r="A264" s="15">
        <v>2005</v>
      </c>
      <c r="B264" s="15">
        <v>12</v>
      </c>
      <c r="C264" s="15" t="s">
        <v>88</v>
      </c>
      <c r="D264" s="15">
        <v>114</v>
      </c>
      <c r="E264" s="15" t="s">
        <v>30</v>
      </c>
      <c r="F264" s="4">
        <v>10</v>
      </c>
      <c r="G264" s="4">
        <v>0</v>
      </c>
      <c r="H264" s="4">
        <v>0</v>
      </c>
    </row>
    <row r="265" spans="1:8" ht="13.5" hidden="1">
      <c r="A265" s="15">
        <v>2005</v>
      </c>
      <c r="B265" s="15">
        <v>12</v>
      </c>
      <c r="C265" s="15" t="s">
        <v>88</v>
      </c>
      <c r="D265" s="15">
        <v>114</v>
      </c>
      <c r="E265" s="15" t="s">
        <v>30</v>
      </c>
      <c r="F265" s="4">
        <v>14000</v>
      </c>
      <c r="G265" s="4">
        <v>0</v>
      </c>
      <c r="H265" s="4">
        <v>0</v>
      </c>
    </row>
    <row r="266" spans="1:11" ht="13.5">
      <c r="A266" s="15">
        <v>2005</v>
      </c>
      <c r="B266" s="15">
        <v>12</v>
      </c>
      <c r="C266" s="15" t="s">
        <v>88</v>
      </c>
      <c r="D266" s="15">
        <v>114</v>
      </c>
      <c r="E266" s="15" t="s">
        <v>30</v>
      </c>
      <c r="F266" s="4">
        <v>14000</v>
      </c>
      <c r="G266" s="4">
        <v>0</v>
      </c>
      <c r="H266" s="4">
        <v>0</v>
      </c>
      <c r="I266" s="4">
        <f>SUM(F262:F266)</f>
        <v>28172</v>
      </c>
      <c r="J266" s="4">
        <f>SUM(H262:H266)</f>
        <v>0</v>
      </c>
      <c r="K266" s="4">
        <f>I266-J266</f>
        <v>28172</v>
      </c>
    </row>
    <row r="267" spans="6:12" ht="13.5">
      <c r="F267" s="4">
        <f>SUM(F262:F266)</f>
        <v>28172</v>
      </c>
      <c r="G267" s="4">
        <f>SUM(G262:G266)</f>
        <v>0</v>
      </c>
      <c r="H267" s="4">
        <f>SUM(H262:H266)</f>
        <v>0</v>
      </c>
      <c r="I267" s="4">
        <f>SUM(I266)</f>
        <v>28172</v>
      </c>
      <c r="J267" s="4">
        <f>SUM(J266)</f>
        <v>0</v>
      </c>
      <c r="K267" s="4">
        <f>SUM(K266)</f>
        <v>28172</v>
      </c>
      <c r="L267" s="4">
        <f>SUM(F267-H267)</f>
        <v>28172</v>
      </c>
    </row>
    <row r="269" spans="1:8" ht="13.5">
      <c r="A269" s="15" t="s">
        <v>57</v>
      </c>
      <c r="F269" s="4">
        <v>11400433</v>
      </c>
      <c r="G269" s="4">
        <v>9155065</v>
      </c>
      <c r="H269" s="4">
        <v>22439</v>
      </c>
    </row>
    <row r="270" spans="1:8" ht="13.5">
      <c r="A270" s="15" t="s">
        <v>58</v>
      </c>
      <c r="F270" s="4">
        <v>11400433</v>
      </c>
      <c r="G270" s="4">
        <v>9155065</v>
      </c>
      <c r="H270" s="4">
        <v>22439</v>
      </c>
    </row>
    <row r="271" spans="1:8" ht="13.5">
      <c r="A271" s="15" t="s">
        <v>59</v>
      </c>
      <c r="F271" s="4">
        <v>11400433</v>
      </c>
      <c r="G271" s="4">
        <v>9155065</v>
      </c>
      <c r="H271" s="4">
        <v>22439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zoomScalePageLayoutView="0" workbookViewId="0" topLeftCell="A1">
      <selection activeCell="E132" sqref="E132"/>
    </sheetView>
  </sheetViews>
  <sheetFormatPr defaultColWidth="9.00390625" defaultRowHeight="13.5"/>
  <cols>
    <col min="1" max="1" width="5.50390625" style="14" bestFit="1" customWidth="1"/>
    <col min="2" max="2" width="3.50390625" style="14" bestFit="1" customWidth="1"/>
    <col min="3" max="3" width="5.50390625" style="14" bestFit="1" customWidth="1"/>
    <col min="4" max="4" width="6.75390625" style="14" customWidth="1"/>
    <col min="5" max="5" width="9.00390625" style="14" customWidth="1"/>
    <col min="6" max="7" width="10.875" style="4" bestFit="1" customWidth="1"/>
    <col min="8" max="8" width="9.125" style="4" bestFit="1" customWidth="1"/>
    <col min="9" max="9" width="10.875" style="4" bestFit="1" customWidth="1"/>
    <col min="10" max="10" width="9.00390625" style="4" customWidth="1"/>
    <col min="11" max="11" width="10.25390625" style="4" customWidth="1"/>
    <col min="12" max="12" width="10.75390625" style="4" customWidth="1"/>
    <col min="13" max="16384" width="9.00390625" style="14" customWidth="1"/>
  </cols>
  <sheetData>
    <row r="1" spans="1:11" ht="13.5">
      <c r="A1" s="14" t="s">
        <v>0</v>
      </c>
      <c r="B1" s="14" t="s">
        <v>1</v>
      </c>
      <c r="C1" s="14" t="s">
        <v>12</v>
      </c>
      <c r="D1" s="14" t="s">
        <v>17</v>
      </c>
      <c r="E1" s="14" t="s">
        <v>18</v>
      </c>
      <c r="F1" s="4" t="s">
        <v>20</v>
      </c>
      <c r="G1" s="4" t="s">
        <v>22</v>
      </c>
      <c r="H1" s="4" t="s">
        <v>24</v>
      </c>
      <c r="I1" s="5" t="s">
        <v>77</v>
      </c>
      <c r="J1" s="5" t="s">
        <v>78</v>
      </c>
      <c r="K1" s="4" t="s">
        <v>62</v>
      </c>
    </row>
    <row r="2" spans="9:10" ht="13.5">
      <c r="I2" s="5"/>
      <c r="J2" s="5"/>
    </row>
    <row r="3" spans="1:8" ht="13.5" hidden="1">
      <c r="A3" s="14">
        <v>2004</v>
      </c>
      <c r="B3" s="14">
        <v>1</v>
      </c>
      <c r="C3" s="14" t="s">
        <v>88</v>
      </c>
      <c r="D3" s="14">
        <v>114</v>
      </c>
      <c r="E3" s="14" t="s">
        <v>30</v>
      </c>
      <c r="F3" s="4">
        <v>54</v>
      </c>
      <c r="G3" s="4">
        <v>0</v>
      </c>
      <c r="H3" s="4">
        <v>0</v>
      </c>
    </row>
    <row r="4" spans="1:8" ht="13.5" hidden="1">
      <c r="A4" s="14">
        <v>2004</v>
      </c>
      <c r="B4" s="14">
        <v>1</v>
      </c>
      <c r="C4" s="14" t="s">
        <v>88</v>
      </c>
      <c r="D4" s="14">
        <v>114</v>
      </c>
      <c r="E4" s="14" t="s">
        <v>30</v>
      </c>
      <c r="F4" s="4">
        <v>28000</v>
      </c>
      <c r="G4" s="4">
        <v>0</v>
      </c>
      <c r="H4" s="4">
        <v>0</v>
      </c>
    </row>
    <row r="5" spans="1:8" ht="13.5" hidden="1">
      <c r="A5" s="14">
        <v>2004</v>
      </c>
      <c r="B5" s="14">
        <v>1</v>
      </c>
      <c r="C5" s="14" t="s">
        <v>88</v>
      </c>
      <c r="D5" s="14">
        <v>114</v>
      </c>
      <c r="E5" s="14" t="s">
        <v>30</v>
      </c>
      <c r="F5" s="4">
        <v>174720</v>
      </c>
      <c r="G5" s="4">
        <v>141120</v>
      </c>
      <c r="H5" s="4">
        <v>0</v>
      </c>
    </row>
    <row r="6" spans="1:8" ht="13.5" hidden="1">
      <c r="A6" s="14">
        <v>2004</v>
      </c>
      <c r="B6" s="14">
        <v>1</v>
      </c>
      <c r="C6" s="14" t="s">
        <v>88</v>
      </c>
      <c r="D6" s="14">
        <v>114</v>
      </c>
      <c r="E6" s="14" t="s">
        <v>30</v>
      </c>
      <c r="F6" s="4">
        <v>14000</v>
      </c>
      <c r="G6" s="4">
        <v>0</v>
      </c>
      <c r="H6" s="4">
        <v>0</v>
      </c>
    </row>
    <row r="7" spans="1:8" ht="13.5" hidden="1">
      <c r="A7" s="14">
        <v>2004</v>
      </c>
      <c r="B7" s="14">
        <v>1</v>
      </c>
      <c r="C7" s="14" t="s">
        <v>88</v>
      </c>
      <c r="D7" s="14">
        <v>114</v>
      </c>
      <c r="E7" s="14" t="s">
        <v>30</v>
      </c>
      <c r="F7" s="4">
        <v>14000</v>
      </c>
      <c r="G7" s="4">
        <v>0</v>
      </c>
      <c r="H7" s="4">
        <v>0</v>
      </c>
    </row>
    <row r="8" spans="1:8" ht="13.5" hidden="1">
      <c r="A8" s="14">
        <v>2004</v>
      </c>
      <c r="B8" s="14">
        <v>1</v>
      </c>
      <c r="C8" s="14" t="s">
        <v>88</v>
      </c>
      <c r="D8" s="14">
        <v>114</v>
      </c>
      <c r="E8" s="14" t="s">
        <v>30</v>
      </c>
      <c r="F8" s="4">
        <v>183880</v>
      </c>
      <c r="G8" s="4">
        <v>125440</v>
      </c>
      <c r="H8" s="4">
        <v>0</v>
      </c>
    </row>
    <row r="9" spans="1:8" ht="13.5" hidden="1">
      <c r="A9" s="14">
        <v>2004</v>
      </c>
      <c r="B9" s="14">
        <v>1</v>
      </c>
      <c r="C9" s="14" t="s">
        <v>88</v>
      </c>
      <c r="D9" s="14">
        <v>114</v>
      </c>
      <c r="E9" s="14" t="s">
        <v>30</v>
      </c>
      <c r="F9" s="4">
        <v>20000</v>
      </c>
      <c r="G9" s="4">
        <v>0</v>
      </c>
      <c r="H9" s="4">
        <v>0</v>
      </c>
    </row>
    <row r="10" spans="1:8" ht="13.5" hidden="1">
      <c r="A10" s="14">
        <v>2004</v>
      </c>
      <c r="B10" s="14">
        <v>1</v>
      </c>
      <c r="C10" s="14" t="s">
        <v>88</v>
      </c>
      <c r="D10" s="14">
        <v>114</v>
      </c>
      <c r="E10" s="14" t="s">
        <v>30</v>
      </c>
      <c r="F10" s="4">
        <v>180640</v>
      </c>
      <c r="G10" s="4">
        <v>125440</v>
      </c>
      <c r="H10" s="4">
        <v>0</v>
      </c>
    </row>
    <row r="11" spans="1:8" ht="13.5" hidden="1">
      <c r="A11" s="14">
        <v>2004</v>
      </c>
      <c r="B11" s="14">
        <v>1</v>
      </c>
      <c r="C11" s="14" t="s">
        <v>88</v>
      </c>
      <c r="D11" s="14">
        <v>114</v>
      </c>
      <c r="E11" s="14" t="s">
        <v>30</v>
      </c>
      <c r="F11" s="4">
        <v>14000</v>
      </c>
      <c r="G11" s="4">
        <v>0</v>
      </c>
      <c r="H11" s="4">
        <v>0</v>
      </c>
    </row>
    <row r="12" spans="1:11" ht="13.5">
      <c r="A12" s="14">
        <v>2004</v>
      </c>
      <c r="B12" s="14">
        <v>1</v>
      </c>
      <c r="C12" s="14" t="s">
        <v>88</v>
      </c>
      <c r="D12" s="14">
        <v>114</v>
      </c>
      <c r="E12" s="14" t="s">
        <v>30</v>
      </c>
      <c r="F12" s="4">
        <v>153040</v>
      </c>
      <c r="G12" s="4">
        <v>125440</v>
      </c>
      <c r="H12" s="4">
        <v>0</v>
      </c>
      <c r="I12" s="4">
        <f>SUM(F3:F12)</f>
        <v>782334</v>
      </c>
      <c r="J12" s="4">
        <f>SUM(H3:H12)</f>
        <v>0</v>
      </c>
      <c r="K12" s="4">
        <f>I12-J12</f>
        <v>782334</v>
      </c>
    </row>
    <row r="13" spans="6:12" ht="13.5">
      <c r="F13" s="4">
        <f>SUM(F3:F12)</f>
        <v>782334</v>
      </c>
      <c r="G13" s="4">
        <f>SUM(G3:G12)</f>
        <v>517440</v>
      </c>
      <c r="H13" s="4">
        <f>SUM(H3:H12)</f>
        <v>0</v>
      </c>
      <c r="I13" s="4">
        <f>SUM(I12)</f>
        <v>782334</v>
      </c>
      <c r="J13" s="4">
        <f>SUM(J12)</f>
        <v>0</v>
      </c>
      <c r="K13" s="4">
        <f>SUM(K12)</f>
        <v>782334</v>
      </c>
      <c r="L13" s="4">
        <f>SUM(F13-H13)</f>
        <v>782334</v>
      </c>
    </row>
    <row r="15" spans="1:8" ht="13.5" hidden="1">
      <c r="A15" s="14">
        <v>2004</v>
      </c>
      <c r="B15" s="14">
        <v>2</v>
      </c>
      <c r="C15" s="14" t="s">
        <v>88</v>
      </c>
      <c r="D15" s="14">
        <v>111</v>
      </c>
      <c r="E15" s="14" t="s">
        <v>45</v>
      </c>
      <c r="F15" s="4">
        <v>26460</v>
      </c>
      <c r="G15" s="4">
        <v>26460</v>
      </c>
      <c r="H15" s="4">
        <v>0</v>
      </c>
    </row>
    <row r="16" spans="1:8" ht="13.5" hidden="1">
      <c r="A16" s="14">
        <v>2004</v>
      </c>
      <c r="B16" s="14">
        <v>2</v>
      </c>
      <c r="C16" s="14" t="s">
        <v>88</v>
      </c>
      <c r="D16" s="14">
        <v>111</v>
      </c>
      <c r="E16" s="14" t="s">
        <v>45</v>
      </c>
      <c r="F16" s="4">
        <v>34455</v>
      </c>
      <c r="G16" s="4">
        <v>34455</v>
      </c>
      <c r="H16" s="4">
        <v>0</v>
      </c>
    </row>
    <row r="17" spans="1:8" ht="13.5" hidden="1">
      <c r="A17" s="14">
        <v>2004</v>
      </c>
      <c r="B17" s="14">
        <v>2</v>
      </c>
      <c r="C17" s="14" t="s">
        <v>88</v>
      </c>
      <c r="D17" s="14">
        <v>111</v>
      </c>
      <c r="E17" s="14" t="s">
        <v>45</v>
      </c>
      <c r="F17" s="4">
        <v>60000</v>
      </c>
      <c r="G17" s="4">
        <v>30000</v>
      </c>
      <c r="H17" s="4">
        <v>0</v>
      </c>
    </row>
    <row r="18" spans="1:8" ht="13.5" hidden="1">
      <c r="A18" s="14">
        <v>2004</v>
      </c>
      <c r="B18" s="14">
        <v>2</v>
      </c>
      <c r="C18" s="14" t="s">
        <v>88</v>
      </c>
      <c r="D18" s="14">
        <v>111</v>
      </c>
      <c r="E18" s="14" t="s">
        <v>45</v>
      </c>
      <c r="F18" s="4">
        <v>34880</v>
      </c>
      <c r="G18" s="4">
        <v>34880</v>
      </c>
      <c r="H18" s="4">
        <v>0</v>
      </c>
    </row>
    <row r="19" spans="1:11" ht="13.5">
      <c r="A19" s="14">
        <v>2004</v>
      </c>
      <c r="B19" s="14">
        <v>2</v>
      </c>
      <c r="C19" s="14" t="s">
        <v>88</v>
      </c>
      <c r="D19" s="14">
        <v>111</v>
      </c>
      <c r="E19" s="14" t="s">
        <v>45</v>
      </c>
      <c r="F19" s="4">
        <v>30000</v>
      </c>
      <c r="G19" s="4">
        <v>0</v>
      </c>
      <c r="H19" s="4">
        <v>0</v>
      </c>
      <c r="I19" s="4">
        <f>SUM(F15:F19)</f>
        <v>185795</v>
      </c>
      <c r="J19" s="4">
        <f>SUM(H15:H19)</f>
        <v>0</v>
      </c>
      <c r="K19" s="4">
        <f>I19-J19</f>
        <v>185795</v>
      </c>
    </row>
    <row r="20" spans="1:8" ht="13.5" hidden="1">
      <c r="A20" s="14">
        <v>2004</v>
      </c>
      <c r="B20" s="14">
        <v>2</v>
      </c>
      <c r="C20" s="14" t="s">
        <v>88</v>
      </c>
      <c r="D20" s="14">
        <v>114</v>
      </c>
      <c r="E20" s="14" t="s">
        <v>30</v>
      </c>
      <c r="F20" s="4">
        <v>28000</v>
      </c>
      <c r="G20" s="4">
        <v>0</v>
      </c>
      <c r="H20" s="4">
        <v>0</v>
      </c>
    </row>
    <row r="21" spans="1:8" ht="13.5" hidden="1">
      <c r="A21" s="14">
        <v>2004</v>
      </c>
      <c r="B21" s="14">
        <v>2</v>
      </c>
      <c r="C21" s="14" t="s">
        <v>88</v>
      </c>
      <c r="D21" s="14">
        <v>114</v>
      </c>
      <c r="E21" s="14" t="s">
        <v>30</v>
      </c>
      <c r="F21" s="4">
        <v>175120</v>
      </c>
      <c r="G21" s="4">
        <v>125440</v>
      </c>
      <c r="H21" s="4">
        <v>0</v>
      </c>
    </row>
    <row r="22" spans="1:8" ht="13.5" hidden="1">
      <c r="A22" s="14">
        <v>2004</v>
      </c>
      <c r="B22" s="14">
        <v>2</v>
      </c>
      <c r="C22" s="14" t="s">
        <v>88</v>
      </c>
      <c r="D22" s="14">
        <v>114</v>
      </c>
      <c r="E22" s="14" t="s">
        <v>30</v>
      </c>
      <c r="F22" s="4">
        <v>20000</v>
      </c>
      <c r="G22" s="4">
        <v>0</v>
      </c>
      <c r="H22" s="4">
        <v>0</v>
      </c>
    </row>
    <row r="23" spans="1:8" ht="13.5" hidden="1">
      <c r="A23" s="14">
        <v>2004</v>
      </c>
      <c r="B23" s="14">
        <v>2</v>
      </c>
      <c r="C23" s="14" t="s">
        <v>88</v>
      </c>
      <c r="D23" s="14">
        <v>114</v>
      </c>
      <c r="E23" s="14" t="s">
        <v>30</v>
      </c>
      <c r="F23" s="4">
        <v>265040</v>
      </c>
      <c r="G23" s="4">
        <v>203840</v>
      </c>
      <c r="H23" s="4">
        <v>0</v>
      </c>
    </row>
    <row r="24" spans="1:8" ht="13.5" hidden="1">
      <c r="A24" s="14">
        <v>2004</v>
      </c>
      <c r="B24" s="14">
        <v>2</v>
      </c>
      <c r="C24" s="14" t="s">
        <v>88</v>
      </c>
      <c r="D24" s="14">
        <v>114</v>
      </c>
      <c r="E24" s="14" t="s">
        <v>30</v>
      </c>
      <c r="F24" s="4">
        <v>14000</v>
      </c>
      <c r="G24" s="4">
        <v>0</v>
      </c>
      <c r="H24" s="4">
        <v>0</v>
      </c>
    </row>
    <row r="25" spans="1:8" ht="13.5" hidden="1">
      <c r="A25" s="14">
        <v>2004</v>
      </c>
      <c r="B25" s="14">
        <v>2</v>
      </c>
      <c r="C25" s="14" t="s">
        <v>88</v>
      </c>
      <c r="D25" s="14">
        <v>114</v>
      </c>
      <c r="E25" s="14" t="s">
        <v>30</v>
      </c>
      <c r="F25" s="4">
        <v>14000</v>
      </c>
      <c r="G25" s="4">
        <v>0</v>
      </c>
      <c r="H25" s="4">
        <v>0</v>
      </c>
    </row>
    <row r="26" spans="1:8" ht="13.5" hidden="1">
      <c r="A26" s="14">
        <v>2004</v>
      </c>
      <c r="B26" s="14">
        <v>2</v>
      </c>
      <c r="C26" s="14" t="s">
        <v>88</v>
      </c>
      <c r="D26" s="14">
        <v>114</v>
      </c>
      <c r="E26" s="14" t="s">
        <v>30</v>
      </c>
      <c r="F26" s="4">
        <v>312080</v>
      </c>
      <c r="G26" s="4">
        <v>250880</v>
      </c>
      <c r="H26" s="4">
        <v>0</v>
      </c>
    </row>
    <row r="27" spans="1:8" ht="13.5" hidden="1">
      <c r="A27" s="14">
        <v>2004</v>
      </c>
      <c r="B27" s="14">
        <v>2</v>
      </c>
      <c r="C27" s="14" t="s">
        <v>88</v>
      </c>
      <c r="D27" s="14">
        <v>114</v>
      </c>
      <c r="E27" s="14" t="s">
        <v>30</v>
      </c>
      <c r="F27" s="4">
        <v>14000</v>
      </c>
      <c r="G27" s="4">
        <v>0</v>
      </c>
      <c r="H27" s="4">
        <v>0</v>
      </c>
    </row>
    <row r="28" spans="1:8" ht="13.5" hidden="1">
      <c r="A28" s="14">
        <v>2004</v>
      </c>
      <c r="B28" s="14">
        <v>2</v>
      </c>
      <c r="C28" s="14" t="s">
        <v>88</v>
      </c>
      <c r="D28" s="14">
        <v>114</v>
      </c>
      <c r="E28" s="14" t="s">
        <v>30</v>
      </c>
      <c r="F28" s="4">
        <v>28000</v>
      </c>
      <c r="G28" s="4">
        <v>0</v>
      </c>
      <c r="H28" s="4">
        <v>0</v>
      </c>
    </row>
    <row r="29" spans="1:8" ht="13.5" hidden="1">
      <c r="A29" s="14">
        <v>2004</v>
      </c>
      <c r="B29" s="14">
        <v>2</v>
      </c>
      <c r="C29" s="14" t="s">
        <v>88</v>
      </c>
      <c r="D29" s="14">
        <v>114</v>
      </c>
      <c r="E29" s="14" t="s">
        <v>30</v>
      </c>
      <c r="F29" s="4">
        <v>327800</v>
      </c>
      <c r="G29" s="4">
        <v>266560</v>
      </c>
      <c r="H29" s="4">
        <v>0</v>
      </c>
    </row>
    <row r="30" spans="1:11" ht="13.5">
      <c r="A30" s="14">
        <v>2004</v>
      </c>
      <c r="B30" s="14">
        <v>2</v>
      </c>
      <c r="C30" s="14" t="s">
        <v>88</v>
      </c>
      <c r="D30" s="14">
        <v>114</v>
      </c>
      <c r="E30" s="14" t="s">
        <v>30</v>
      </c>
      <c r="F30" s="4">
        <v>14000</v>
      </c>
      <c r="G30" s="4">
        <v>0</v>
      </c>
      <c r="H30" s="4">
        <v>0</v>
      </c>
      <c r="I30" s="4">
        <f>SUM(F20:F30)</f>
        <v>1212040</v>
      </c>
      <c r="J30" s="4">
        <f>SUM(H20:H30)</f>
        <v>0</v>
      </c>
      <c r="K30" s="4">
        <f>I30-J30</f>
        <v>1212040</v>
      </c>
    </row>
    <row r="31" spans="6:12" ht="13.5">
      <c r="F31" s="4">
        <f>SUM(F15:F30)</f>
        <v>1397835</v>
      </c>
      <c r="G31" s="4">
        <f>SUM(G15:G30)</f>
        <v>972515</v>
      </c>
      <c r="H31" s="4">
        <f>SUM(H15:H30)</f>
        <v>0</v>
      </c>
      <c r="I31" s="4">
        <f>SUM(I19,I30)</f>
        <v>1397835</v>
      </c>
      <c r="J31" s="4">
        <f>SUM(J19,J30)</f>
        <v>0</v>
      </c>
      <c r="K31" s="4">
        <f>SUM(K19,K30)</f>
        <v>1397835</v>
      </c>
      <c r="L31" s="4">
        <f>SUM(F31-H31)</f>
        <v>1397835</v>
      </c>
    </row>
    <row r="33" spans="1:8" ht="13.5" hidden="1">
      <c r="A33" s="14">
        <v>2004</v>
      </c>
      <c r="B33" s="14">
        <v>3</v>
      </c>
      <c r="C33" s="14" t="s">
        <v>88</v>
      </c>
      <c r="D33" s="14">
        <v>111</v>
      </c>
      <c r="E33" s="14" t="s">
        <v>45</v>
      </c>
      <c r="F33" s="4">
        <v>34815</v>
      </c>
      <c r="G33" s="4">
        <v>34815</v>
      </c>
      <c r="H33" s="4">
        <v>0</v>
      </c>
    </row>
    <row r="34" spans="1:8" ht="13.5" hidden="1">
      <c r="A34" s="14">
        <v>2004</v>
      </c>
      <c r="B34" s="14">
        <v>3</v>
      </c>
      <c r="C34" s="14" t="s">
        <v>88</v>
      </c>
      <c r="D34" s="14">
        <v>111</v>
      </c>
      <c r="E34" s="14" t="s">
        <v>45</v>
      </c>
      <c r="F34" s="4">
        <v>15</v>
      </c>
      <c r="G34" s="4">
        <v>0</v>
      </c>
      <c r="H34" s="4">
        <v>0</v>
      </c>
    </row>
    <row r="35" spans="1:8" ht="13.5" hidden="1">
      <c r="A35" s="14">
        <v>2004</v>
      </c>
      <c r="B35" s="14">
        <v>3</v>
      </c>
      <c r="C35" s="14" t="s">
        <v>88</v>
      </c>
      <c r="D35" s="14">
        <v>111</v>
      </c>
      <c r="E35" s="14" t="s">
        <v>45</v>
      </c>
      <c r="F35" s="4">
        <v>45000</v>
      </c>
      <c r="G35" s="4">
        <v>0</v>
      </c>
      <c r="H35" s="4">
        <v>0</v>
      </c>
    </row>
    <row r="36" spans="1:8" ht="13.5" hidden="1">
      <c r="A36" s="14">
        <v>2004</v>
      </c>
      <c r="B36" s="14">
        <v>3</v>
      </c>
      <c r="C36" s="14" t="s">
        <v>88</v>
      </c>
      <c r="D36" s="14">
        <v>111</v>
      </c>
      <c r="E36" s="14" t="s">
        <v>45</v>
      </c>
      <c r="F36" s="4">
        <v>30</v>
      </c>
      <c r="G36" s="4">
        <v>0</v>
      </c>
      <c r="H36" s="4">
        <v>0</v>
      </c>
    </row>
    <row r="37" spans="1:11" ht="13.5">
      <c r="A37" s="14">
        <v>2004</v>
      </c>
      <c r="B37" s="14">
        <v>3</v>
      </c>
      <c r="C37" s="14" t="s">
        <v>88</v>
      </c>
      <c r="D37" s="14">
        <v>111</v>
      </c>
      <c r="E37" s="14" t="s">
        <v>45</v>
      </c>
      <c r="F37" s="4">
        <v>30000</v>
      </c>
      <c r="G37" s="4">
        <v>30000</v>
      </c>
      <c r="H37" s="4">
        <v>0</v>
      </c>
      <c r="I37" s="4">
        <f>SUM(F33:F37)</f>
        <v>109860</v>
      </c>
      <c r="J37" s="4">
        <f>SUM(H33:H37)</f>
        <v>0</v>
      </c>
      <c r="K37" s="4">
        <f>I37-J37</f>
        <v>109860</v>
      </c>
    </row>
    <row r="38" spans="1:8" ht="13.5" hidden="1">
      <c r="A38" s="14">
        <v>2004</v>
      </c>
      <c r="B38" s="14">
        <v>3</v>
      </c>
      <c r="C38" s="14" t="s">
        <v>88</v>
      </c>
      <c r="D38" s="14">
        <v>114</v>
      </c>
      <c r="E38" s="14" t="s">
        <v>30</v>
      </c>
      <c r="F38" s="4">
        <v>24</v>
      </c>
      <c r="G38" s="4">
        <v>0</v>
      </c>
      <c r="H38" s="4">
        <v>0</v>
      </c>
    </row>
    <row r="39" spans="1:8" ht="13.5" hidden="1">
      <c r="A39" s="14">
        <v>2004</v>
      </c>
      <c r="B39" s="14">
        <v>3</v>
      </c>
      <c r="C39" s="14" t="s">
        <v>88</v>
      </c>
      <c r="D39" s="14">
        <v>114</v>
      </c>
      <c r="E39" s="14" t="s">
        <v>30</v>
      </c>
      <c r="F39" s="4">
        <v>14000</v>
      </c>
      <c r="G39" s="4">
        <v>0</v>
      </c>
      <c r="H39" s="4">
        <v>0</v>
      </c>
    </row>
    <row r="40" spans="1:8" ht="13.5" hidden="1">
      <c r="A40" s="14">
        <v>2004</v>
      </c>
      <c r="B40" s="14">
        <v>3</v>
      </c>
      <c r="C40" s="14" t="s">
        <v>88</v>
      </c>
      <c r="D40" s="14">
        <v>114</v>
      </c>
      <c r="E40" s="14" t="s">
        <v>30</v>
      </c>
      <c r="F40" s="4">
        <v>7680</v>
      </c>
      <c r="G40" s="4">
        <v>7680</v>
      </c>
      <c r="H40" s="4">
        <v>0</v>
      </c>
    </row>
    <row r="41" spans="1:8" ht="13.5" hidden="1">
      <c r="A41" s="14">
        <v>2004</v>
      </c>
      <c r="B41" s="14">
        <v>3</v>
      </c>
      <c r="C41" s="14" t="s">
        <v>88</v>
      </c>
      <c r="D41" s="14">
        <v>114</v>
      </c>
      <c r="E41" s="14" t="s">
        <v>30</v>
      </c>
      <c r="F41" s="4">
        <v>212614</v>
      </c>
      <c r="G41" s="4">
        <v>154824</v>
      </c>
      <c r="H41" s="4">
        <v>0</v>
      </c>
    </row>
    <row r="42" spans="1:8" ht="13.5" hidden="1">
      <c r="A42" s="14">
        <v>2004</v>
      </c>
      <c r="B42" s="14">
        <v>3</v>
      </c>
      <c r="C42" s="14" t="s">
        <v>88</v>
      </c>
      <c r="D42" s="14">
        <v>114</v>
      </c>
      <c r="E42" s="14" t="s">
        <v>30</v>
      </c>
      <c r="F42" s="4">
        <v>14000</v>
      </c>
      <c r="G42" s="4">
        <v>0</v>
      </c>
      <c r="H42" s="4">
        <v>0</v>
      </c>
    </row>
    <row r="43" spans="1:8" ht="13.5" hidden="1">
      <c r="A43" s="14">
        <v>2004</v>
      </c>
      <c r="B43" s="14">
        <v>3</v>
      </c>
      <c r="C43" s="14" t="s">
        <v>88</v>
      </c>
      <c r="D43" s="14">
        <v>114</v>
      </c>
      <c r="E43" s="14" t="s">
        <v>30</v>
      </c>
      <c r="F43" s="4">
        <v>28000</v>
      </c>
      <c r="G43" s="4">
        <v>0</v>
      </c>
      <c r="H43" s="4">
        <v>0</v>
      </c>
    </row>
    <row r="44" spans="1:8" ht="13.5" hidden="1">
      <c r="A44" s="14">
        <v>2004</v>
      </c>
      <c r="B44" s="14">
        <v>3</v>
      </c>
      <c r="C44" s="14" t="s">
        <v>88</v>
      </c>
      <c r="D44" s="14">
        <v>114</v>
      </c>
      <c r="E44" s="14" t="s">
        <v>30</v>
      </c>
      <c r="F44" s="4">
        <v>265040</v>
      </c>
      <c r="G44" s="4">
        <v>203840</v>
      </c>
      <c r="H44" s="4">
        <v>0</v>
      </c>
    </row>
    <row r="45" spans="1:8" ht="13.5" hidden="1">
      <c r="A45" s="14">
        <v>2004</v>
      </c>
      <c r="B45" s="14">
        <v>3</v>
      </c>
      <c r="C45" s="14" t="s">
        <v>88</v>
      </c>
      <c r="D45" s="14">
        <v>114</v>
      </c>
      <c r="E45" s="14" t="s">
        <v>30</v>
      </c>
      <c r="F45" s="4">
        <v>44000</v>
      </c>
      <c r="G45" s="4">
        <v>0</v>
      </c>
      <c r="H45" s="4">
        <v>0</v>
      </c>
    </row>
    <row r="46" spans="1:8" ht="13.5" hidden="1">
      <c r="A46" s="14">
        <v>2004</v>
      </c>
      <c r="B46" s="14">
        <v>3</v>
      </c>
      <c r="C46" s="14" t="s">
        <v>88</v>
      </c>
      <c r="D46" s="14">
        <v>114</v>
      </c>
      <c r="E46" s="14" t="s">
        <v>30</v>
      </c>
      <c r="F46" s="4">
        <v>28000</v>
      </c>
      <c r="G46" s="4">
        <v>0</v>
      </c>
      <c r="H46" s="4">
        <v>0</v>
      </c>
    </row>
    <row r="47" spans="1:8" ht="13.5" hidden="1">
      <c r="A47" s="14">
        <v>2004</v>
      </c>
      <c r="B47" s="14">
        <v>3</v>
      </c>
      <c r="C47" s="14" t="s">
        <v>88</v>
      </c>
      <c r="D47" s="14">
        <v>114</v>
      </c>
      <c r="E47" s="14" t="s">
        <v>30</v>
      </c>
      <c r="F47" s="4">
        <v>374784</v>
      </c>
      <c r="G47" s="4">
        <v>313584</v>
      </c>
      <c r="H47" s="4">
        <v>0</v>
      </c>
    </row>
    <row r="48" spans="1:8" ht="13.5" hidden="1">
      <c r="A48" s="14">
        <v>2004</v>
      </c>
      <c r="B48" s="14">
        <v>3</v>
      </c>
      <c r="C48" s="14" t="s">
        <v>88</v>
      </c>
      <c r="D48" s="14">
        <v>114</v>
      </c>
      <c r="E48" s="14" t="s">
        <v>30</v>
      </c>
      <c r="F48" s="4">
        <v>6000</v>
      </c>
      <c r="G48" s="4">
        <v>0</v>
      </c>
      <c r="H48" s="4">
        <v>0</v>
      </c>
    </row>
    <row r="49" spans="1:8" ht="13.5" hidden="1">
      <c r="A49" s="14">
        <v>2004</v>
      </c>
      <c r="B49" s="14">
        <v>3</v>
      </c>
      <c r="C49" s="14" t="s">
        <v>88</v>
      </c>
      <c r="D49" s="14">
        <v>114</v>
      </c>
      <c r="E49" s="14" t="s">
        <v>30</v>
      </c>
      <c r="F49" s="4">
        <v>44000</v>
      </c>
      <c r="G49" s="4">
        <v>0</v>
      </c>
      <c r="H49" s="4">
        <v>0</v>
      </c>
    </row>
    <row r="50" spans="1:8" ht="13.5" hidden="1">
      <c r="A50" s="14">
        <v>2004</v>
      </c>
      <c r="B50" s="14">
        <v>3</v>
      </c>
      <c r="C50" s="14" t="s">
        <v>88</v>
      </c>
      <c r="D50" s="14">
        <v>114</v>
      </c>
      <c r="E50" s="14" t="s">
        <v>30</v>
      </c>
      <c r="F50" s="4">
        <v>28000</v>
      </c>
      <c r="G50" s="4">
        <v>0</v>
      </c>
      <c r="H50" s="4">
        <v>0</v>
      </c>
    </row>
    <row r="51" spans="1:8" ht="13.5" hidden="1">
      <c r="A51" s="14">
        <v>2004</v>
      </c>
      <c r="B51" s="14">
        <v>3</v>
      </c>
      <c r="C51" s="14" t="s">
        <v>88</v>
      </c>
      <c r="D51" s="14">
        <v>114</v>
      </c>
      <c r="E51" s="14" t="s">
        <v>30</v>
      </c>
      <c r="F51" s="4">
        <v>266810</v>
      </c>
      <c r="G51" s="4">
        <v>203840</v>
      </c>
      <c r="H51" s="4">
        <v>0</v>
      </c>
    </row>
    <row r="52" spans="1:8" ht="13.5" hidden="1">
      <c r="A52" s="14">
        <v>2004</v>
      </c>
      <c r="B52" s="14">
        <v>3</v>
      </c>
      <c r="C52" s="14" t="s">
        <v>88</v>
      </c>
      <c r="D52" s="14">
        <v>114</v>
      </c>
      <c r="E52" s="14" t="s">
        <v>30</v>
      </c>
      <c r="F52" s="4">
        <v>29960</v>
      </c>
      <c r="G52" s="4">
        <v>15960</v>
      </c>
      <c r="H52" s="4">
        <v>0</v>
      </c>
    </row>
    <row r="53" spans="1:8" ht="13.5" hidden="1">
      <c r="A53" s="14">
        <v>2004</v>
      </c>
      <c r="B53" s="14">
        <v>3</v>
      </c>
      <c r="C53" s="14" t="s">
        <v>88</v>
      </c>
      <c r="D53" s="14">
        <v>114</v>
      </c>
      <c r="E53" s="14" t="s">
        <v>30</v>
      </c>
      <c r="F53" s="4">
        <v>28000</v>
      </c>
      <c r="G53" s="4">
        <v>0</v>
      </c>
      <c r="H53" s="4">
        <v>0</v>
      </c>
    </row>
    <row r="54" spans="1:8" ht="13.5" hidden="1">
      <c r="A54" s="14">
        <v>2004</v>
      </c>
      <c r="B54" s="14">
        <v>3</v>
      </c>
      <c r="C54" s="14" t="s">
        <v>88</v>
      </c>
      <c r="D54" s="14">
        <v>114</v>
      </c>
      <c r="E54" s="14" t="s">
        <v>30</v>
      </c>
      <c r="F54" s="4">
        <v>162985</v>
      </c>
      <c r="G54" s="4">
        <v>125440</v>
      </c>
      <c r="H54" s="4">
        <v>0</v>
      </c>
    </row>
    <row r="55" spans="1:11" ht="13.5">
      <c r="A55" s="14">
        <v>2004</v>
      </c>
      <c r="B55" s="14">
        <v>3</v>
      </c>
      <c r="C55" s="14" t="s">
        <v>88</v>
      </c>
      <c r="D55" s="14">
        <v>114</v>
      </c>
      <c r="E55" s="14" t="s">
        <v>30</v>
      </c>
      <c r="F55" s="4">
        <v>44000</v>
      </c>
      <c r="G55" s="4">
        <v>0</v>
      </c>
      <c r="H55" s="4">
        <v>0</v>
      </c>
      <c r="I55" s="4">
        <f>SUM(F38:F55)</f>
        <v>1597897</v>
      </c>
      <c r="J55" s="4">
        <f>SUM(H38:H55)</f>
        <v>0</v>
      </c>
      <c r="K55" s="4">
        <f>I55-J55</f>
        <v>1597897</v>
      </c>
    </row>
    <row r="56" spans="1:11" ht="13.5">
      <c r="A56" s="14">
        <v>2004</v>
      </c>
      <c r="B56" s="14">
        <v>3</v>
      </c>
      <c r="C56" s="14" t="s">
        <v>88</v>
      </c>
      <c r="D56" s="14">
        <v>614</v>
      </c>
      <c r="E56" s="14" t="s">
        <v>31</v>
      </c>
      <c r="F56" s="4">
        <v>4</v>
      </c>
      <c r="G56" s="4">
        <v>0</v>
      </c>
      <c r="H56" s="4">
        <v>0</v>
      </c>
      <c r="I56" s="4">
        <f>F56</f>
        <v>4</v>
      </c>
      <c r="J56" s="4">
        <f>H56</f>
        <v>0</v>
      </c>
      <c r="K56" s="4">
        <f>I56-J56</f>
        <v>4</v>
      </c>
    </row>
    <row r="57" spans="6:12" ht="13.5">
      <c r="F57" s="4">
        <f>SUM(F33:F56)</f>
        <v>1707761</v>
      </c>
      <c r="G57" s="4">
        <f>SUM(G33:G56)</f>
        <v>1089983</v>
      </c>
      <c r="H57" s="4">
        <f>SUM(H33:H56)</f>
        <v>0</v>
      </c>
      <c r="I57" s="4">
        <f>SUM(I37,I55,I56)</f>
        <v>1707761</v>
      </c>
      <c r="J57" s="4">
        <f>SUM(J37,J55,J56)</f>
        <v>0</v>
      </c>
      <c r="K57" s="4">
        <f>SUM(K37,K55,K56)</f>
        <v>1707761</v>
      </c>
      <c r="L57" s="4">
        <f>SUM(F57-H57)</f>
        <v>1707761</v>
      </c>
    </row>
    <row r="59" spans="1:8" ht="13.5" hidden="1">
      <c r="A59" s="14">
        <v>2004</v>
      </c>
      <c r="B59" s="14">
        <v>4</v>
      </c>
      <c r="C59" s="14" t="s">
        <v>88</v>
      </c>
      <c r="D59" s="14">
        <v>114</v>
      </c>
      <c r="E59" s="14" t="s">
        <v>30</v>
      </c>
      <c r="F59" s="4">
        <v>27600</v>
      </c>
      <c r="G59" s="4">
        <v>0</v>
      </c>
      <c r="H59" s="4">
        <v>0</v>
      </c>
    </row>
    <row r="60" spans="1:8" ht="13.5" hidden="1">
      <c r="A60" s="14">
        <v>2004</v>
      </c>
      <c r="B60" s="14">
        <v>4</v>
      </c>
      <c r="C60" s="14" t="s">
        <v>88</v>
      </c>
      <c r="D60" s="14">
        <v>114</v>
      </c>
      <c r="E60" s="14" t="s">
        <v>30</v>
      </c>
      <c r="F60" s="4">
        <v>14000</v>
      </c>
      <c r="G60" s="4">
        <v>0</v>
      </c>
      <c r="H60" s="4">
        <v>0</v>
      </c>
    </row>
    <row r="61" spans="1:8" ht="13.5" hidden="1">
      <c r="A61" s="14">
        <v>2004</v>
      </c>
      <c r="B61" s="14">
        <v>4</v>
      </c>
      <c r="C61" s="14" t="s">
        <v>88</v>
      </c>
      <c r="D61" s="14">
        <v>114</v>
      </c>
      <c r="E61" s="14" t="s">
        <v>30</v>
      </c>
      <c r="F61" s="4">
        <v>8595</v>
      </c>
      <c r="G61" s="4">
        <v>8595</v>
      </c>
      <c r="H61" s="4">
        <v>0</v>
      </c>
    </row>
    <row r="62" spans="1:8" ht="13.5" hidden="1">
      <c r="A62" s="14">
        <v>2004</v>
      </c>
      <c r="B62" s="14">
        <v>4</v>
      </c>
      <c r="C62" s="14" t="s">
        <v>88</v>
      </c>
      <c r="D62" s="14">
        <v>114</v>
      </c>
      <c r="E62" s="14" t="s">
        <v>30</v>
      </c>
      <c r="F62" s="4">
        <v>10</v>
      </c>
      <c r="G62" s="4">
        <v>0</v>
      </c>
      <c r="H62" s="4">
        <v>0</v>
      </c>
    </row>
    <row r="63" spans="1:8" ht="13.5" hidden="1">
      <c r="A63" s="14">
        <v>2004</v>
      </c>
      <c r="B63" s="14">
        <v>4</v>
      </c>
      <c r="C63" s="14" t="s">
        <v>88</v>
      </c>
      <c r="D63" s="14">
        <v>114</v>
      </c>
      <c r="E63" s="14" t="s">
        <v>30</v>
      </c>
      <c r="F63" s="4">
        <v>28000</v>
      </c>
      <c r="G63" s="4">
        <v>0</v>
      </c>
      <c r="H63" s="4">
        <v>0</v>
      </c>
    </row>
    <row r="64" spans="1:8" ht="13.5" hidden="1">
      <c r="A64" s="14">
        <v>2004</v>
      </c>
      <c r="B64" s="14">
        <v>4</v>
      </c>
      <c r="C64" s="14" t="s">
        <v>88</v>
      </c>
      <c r="D64" s="14">
        <v>114</v>
      </c>
      <c r="E64" s="14" t="s">
        <v>30</v>
      </c>
      <c r="F64" s="4">
        <v>252375</v>
      </c>
      <c r="G64" s="4">
        <v>188160</v>
      </c>
      <c r="H64" s="4">
        <v>0</v>
      </c>
    </row>
    <row r="65" spans="1:8" ht="13.5" hidden="1">
      <c r="A65" s="14">
        <v>2004</v>
      </c>
      <c r="B65" s="14">
        <v>4</v>
      </c>
      <c r="C65" s="14" t="s">
        <v>88</v>
      </c>
      <c r="D65" s="14">
        <v>114</v>
      </c>
      <c r="E65" s="14" t="s">
        <v>30</v>
      </c>
      <c r="F65" s="4">
        <v>14000</v>
      </c>
      <c r="G65" s="4">
        <v>0</v>
      </c>
      <c r="H65" s="4">
        <v>0</v>
      </c>
    </row>
    <row r="66" spans="1:8" ht="13.5" hidden="1">
      <c r="A66" s="14">
        <v>2004</v>
      </c>
      <c r="B66" s="14">
        <v>4</v>
      </c>
      <c r="C66" s="14" t="s">
        <v>88</v>
      </c>
      <c r="D66" s="14">
        <v>114</v>
      </c>
      <c r="E66" s="14" t="s">
        <v>30</v>
      </c>
      <c r="F66" s="4">
        <v>49910</v>
      </c>
      <c r="G66" s="4">
        <v>35910</v>
      </c>
      <c r="H66" s="4">
        <v>0</v>
      </c>
    </row>
    <row r="67" spans="1:8" ht="13.5" hidden="1">
      <c r="A67" s="14">
        <v>2004</v>
      </c>
      <c r="B67" s="14">
        <v>4</v>
      </c>
      <c r="C67" s="14" t="s">
        <v>88</v>
      </c>
      <c r="D67" s="14">
        <v>114</v>
      </c>
      <c r="E67" s="14" t="s">
        <v>30</v>
      </c>
      <c r="F67" s="4">
        <v>14000</v>
      </c>
      <c r="G67" s="4">
        <v>0</v>
      </c>
      <c r="H67" s="4">
        <v>0</v>
      </c>
    </row>
    <row r="68" spans="1:8" ht="13.5" hidden="1">
      <c r="A68" s="14">
        <v>2004</v>
      </c>
      <c r="B68" s="14">
        <v>4</v>
      </c>
      <c r="C68" s="14" t="s">
        <v>88</v>
      </c>
      <c r="D68" s="14">
        <v>114</v>
      </c>
      <c r="E68" s="14" t="s">
        <v>30</v>
      </c>
      <c r="F68" s="4">
        <v>14000</v>
      </c>
      <c r="G68" s="4">
        <v>0</v>
      </c>
      <c r="H68" s="4">
        <v>0</v>
      </c>
    </row>
    <row r="69" spans="1:8" ht="13.5" hidden="1">
      <c r="A69" s="14">
        <v>2004</v>
      </c>
      <c r="B69" s="14">
        <v>4</v>
      </c>
      <c r="C69" s="14" t="s">
        <v>88</v>
      </c>
      <c r="D69" s="14">
        <v>114</v>
      </c>
      <c r="E69" s="14" t="s">
        <v>30</v>
      </c>
      <c r="F69" s="4">
        <v>334744</v>
      </c>
      <c r="G69" s="4">
        <v>275744</v>
      </c>
      <c r="H69" s="4">
        <v>0</v>
      </c>
    </row>
    <row r="70" spans="1:8" ht="13.5" hidden="1">
      <c r="A70" s="14">
        <v>2004</v>
      </c>
      <c r="B70" s="14">
        <v>4</v>
      </c>
      <c r="C70" s="14" t="s">
        <v>88</v>
      </c>
      <c r="D70" s="14">
        <v>114</v>
      </c>
      <c r="E70" s="14" t="s">
        <v>30</v>
      </c>
      <c r="F70" s="4">
        <v>85820</v>
      </c>
      <c r="G70" s="4">
        <v>71820</v>
      </c>
      <c r="H70" s="4">
        <v>0</v>
      </c>
    </row>
    <row r="71" spans="1:8" ht="13.5" hidden="1">
      <c r="A71" s="14">
        <v>2004</v>
      </c>
      <c r="B71" s="14">
        <v>4</v>
      </c>
      <c r="C71" s="14" t="s">
        <v>88</v>
      </c>
      <c r="D71" s="14">
        <v>114</v>
      </c>
      <c r="E71" s="14" t="s">
        <v>30</v>
      </c>
      <c r="F71" s="4">
        <v>28000</v>
      </c>
      <c r="G71" s="4">
        <v>0</v>
      </c>
      <c r="H71" s="4">
        <v>0</v>
      </c>
    </row>
    <row r="72" spans="1:8" ht="13.5" hidden="1">
      <c r="A72" s="14">
        <v>2004</v>
      </c>
      <c r="B72" s="14">
        <v>4</v>
      </c>
      <c r="C72" s="14" t="s">
        <v>88</v>
      </c>
      <c r="D72" s="14">
        <v>114</v>
      </c>
      <c r="E72" s="14" t="s">
        <v>30</v>
      </c>
      <c r="F72" s="4">
        <v>227140</v>
      </c>
      <c r="G72" s="4">
        <v>134720</v>
      </c>
      <c r="H72" s="4">
        <v>0</v>
      </c>
    </row>
    <row r="73" spans="1:8" ht="13.5" hidden="1">
      <c r="A73" s="14">
        <v>2004</v>
      </c>
      <c r="B73" s="14">
        <v>4</v>
      </c>
      <c r="C73" s="14" t="s">
        <v>88</v>
      </c>
      <c r="D73" s="14">
        <v>114</v>
      </c>
      <c r="E73" s="14" t="s">
        <v>30</v>
      </c>
      <c r="F73" s="4">
        <v>35910</v>
      </c>
      <c r="G73" s="4">
        <v>0</v>
      </c>
      <c r="H73" s="4">
        <v>0</v>
      </c>
    </row>
    <row r="74" spans="1:8" ht="13.5" hidden="1">
      <c r="A74" s="14">
        <v>2004</v>
      </c>
      <c r="B74" s="14">
        <v>4</v>
      </c>
      <c r="C74" s="14" t="s">
        <v>88</v>
      </c>
      <c r="D74" s="14">
        <v>114</v>
      </c>
      <c r="E74" s="14" t="s">
        <v>30</v>
      </c>
      <c r="F74" s="4">
        <v>34000</v>
      </c>
      <c r="G74" s="4">
        <v>0</v>
      </c>
      <c r="H74" s="4">
        <v>0</v>
      </c>
    </row>
    <row r="75" spans="1:8" ht="13.5" hidden="1">
      <c r="A75" s="14">
        <v>2004</v>
      </c>
      <c r="B75" s="14">
        <v>4</v>
      </c>
      <c r="C75" s="14" t="s">
        <v>88</v>
      </c>
      <c r="D75" s="14">
        <v>114</v>
      </c>
      <c r="E75" s="14" t="s">
        <v>30</v>
      </c>
      <c r="F75" s="4">
        <v>420080</v>
      </c>
      <c r="G75" s="4">
        <v>358080</v>
      </c>
      <c r="H75" s="4">
        <v>0</v>
      </c>
    </row>
    <row r="76" spans="1:8" ht="13.5" hidden="1">
      <c r="A76" s="14">
        <v>2004</v>
      </c>
      <c r="B76" s="14">
        <v>4</v>
      </c>
      <c r="C76" s="14" t="s">
        <v>88</v>
      </c>
      <c r="D76" s="14">
        <v>114</v>
      </c>
      <c r="E76" s="14" t="s">
        <v>30</v>
      </c>
      <c r="F76" s="4">
        <v>28000</v>
      </c>
      <c r="G76" s="4">
        <v>0</v>
      </c>
      <c r="H76" s="4">
        <v>0</v>
      </c>
    </row>
    <row r="77" spans="1:11" ht="13.5">
      <c r="A77" s="14">
        <v>2004</v>
      </c>
      <c r="B77" s="14">
        <v>4</v>
      </c>
      <c r="C77" s="14" t="s">
        <v>88</v>
      </c>
      <c r="D77" s="14">
        <v>114</v>
      </c>
      <c r="E77" s="14" t="s">
        <v>30</v>
      </c>
      <c r="F77" s="4">
        <v>56110</v>
      </c>
      <c r="G77" s="4">
        <v>35910</v>
      </c>
      <c r="H77" s="4">
        <v>0</v>
      </c>
      <c r="I77" s="4">
        <f>SUM(F59:F77)</f>
        <v>1672294</v>
      </c>
      <c r="J77" s="4">
        <f>SUM(H59:H77)</f>
        <v>0</v>
      </c>
      <c r="K77" s="4">
        <f>I77-J77</f>
        <v>1672294</v>
      </c>
    </row>
    <row r="78" spans="6:12" ht="13.5">
      <c r="F78" s="4">
        <f>SUM(F59:F77)</f>
        <v>1672294</v>
      </c>
      <c r="G78" s="4">
        <f>SUM(G59:G77)</f>
        <v>1108939</v>
      </c>
      <c r="H78" s="4">
        <f>SUM(H59:H77)</f>
        <v>0</v>
      </c>
      <c r="I78" s="4">
        <f>SUM(I77)</f>
        <v>1672294</v>
      </c>
      <c r="J78" s="4">
        <f>SUM(J77)</f>
        <v>0</v>
      </c>
      <c r="K78" s="4">
        <f>SUM(K77)</f>
        <v>1672294</v>
      </c>
      <c r="L78" s="4">
        <f>SUM(F78-H78)</f>
        <v>1672294</v>
      </c>
    </row>
    <row r="80" spans="1:8" ht="13.5" hidden="1">
      <c r="A80" s="14">
        <v>2004</v>
      </c>
      <c r="B80" s="14">
        <v>5</v>
      </c>
      <c r="C80" s="14" t="s">
        <v>88</v>
      </c>
      <c r="D80" s="14">
        <v>114</v>
      </c>
      <c r="E80" s="14" t="s">
        <v>30</v>
      </c>
      <c r="F80" s="4">
        <v>50</v>
      </c>
      <c r="G80" s="4">
        <v>50</v>
      </c>
      <c r="H80" s="4">
        <v>0</v>
      </c>
    </row>
    <row r="81" spans="1:8" ht="13.5" hidden="1">
      <c r="A81" s="14">
        <v>2004</v>
      </c>
      <c r="B81" s="14">
        <v>5</v>
      </c>
      <c r="C81" s="14" t="s">
        <v>88</v>
      </c>
      <c r="D81" s="14">
        <v>114</v>
      </c>
      <c r="E81" s="14" t="s">
        <v>30</v>
      </c>
      <c r="F81" s="4">
        <v>14000</v>
      </c>
      <c r="G81" s="4">
        <v>0</v>
      </c>
      <c r="H81" s="4">
        <v>0</v>
      </c>
    </row>
    <row r="82" spans="1:8" ht="13.5" hidden="1">
      <c r="A82" s="14">
        <v>2004</v>
      </c>
      <c r="B82" s="14">
        <v>5</v>
      </c>
      <c r="C82" s="14" t="s">
        <v>88</v>
      </c>
      <c r="D82" s="14">
        <v>114</v>
      </c>
      <c r="E82" s="14" t="s">
        <v>30</v>
      </c>
      <c r="F82" s="4">
        <v>84400</v>
      </c>
      <c r="G82" s="4">
        <v>78400</v>
      </c>
      <c r="H82" s="4">
        <v>0</v>
      </c>
    </row>
    <row r="83" spans="1:8" ht="13.5" hidden="1">
      <c r="A83" s="14">
        <v>2004</v>
      </c>
      <c r="B83" s="14">
        <v>5</v>
      </c>
      <c r="C83" s="14" t="s">
        <v>88</v>
      </c>
      <c r="D83" s="14">
        <v>114</v>
      </c>
      <c r="E83" s="14" t="s">
        <v>30</v>
      </c>
      <c r="F83" s="4">
        <v>14000</v>
      </c>
      <c r="G83" s="4">
        <v>0</v>
      </c>
      <c r="H83" s="4">
        <v>0</v>
      </c>
    </row>
    <row r="84" spans="1:8" ht="13.5" hidden="1">
      <c r="A84" s="14">
        <v>2004</v>
      </c>
      <c r="B84" s="14">
        <v>5</v>
      </c>
      <c r="C84" s="14" t="s">
        <v>88</v>
      </c>
      <c r="D84" s="14">
        <v>114</v>
      </c>
      <c r="E84" s="14" t="s">
        <v>30</v>
      </c>
      <c r="F84" s="4">
        <v>5175</v>
      </c>
      <c r="G84" s="4">
        <v>0</v>
      </c>
      <c r="H84" s="4">
        <v>0</v>
      </c>
    </row>
    <row r="85" spans="1:8" ht="13.5" hidden="1">
      <c r="A85" s="14">
        <v>2004</v>
      </c>
      <c r="B85" s="14">
        <v>5</v>
      </c>
      <c r="C85" s="14" t="s">
        <v>88</v>
      </c>
      <c r="D85" s="14">
        <v>114</v>
      </c>
      <c r="E85" s="14" t="s">
        <v>30</v>
      </c>
      <c r="F85" s="4">
        <v>28000</v>
      </c>
      <c r="G85" s="4">
        <v>0</v>
      </c>
      <c r="H85" s="4">
        <v>0</v>
      </c>
    </row>
    <row r="86" spans="1:8" ht="13.5" hidden="1">
      <c r="A86" s="14">
        <v>2004</v>
      </c>
      <c r="B86" s="14">
        <v>5</v>
      </c>
      <c r="C86" s="14" t="s">
        <v>88</v>
      </c>
      <c r="D86" s="14">
        <v>114</v>
      </c>
      <c r="E86" s="14" t="s">
        <v>30</v>
      </c>
      <c r="F86" s="4">
        <v>407280</v>
      </c>
      <c r="G86" s="4">
        <v>329280</v>
      </c>
      <c r="H86" s="4">
        <v>0</v>
      </c>
    </row>
    <row r="87" spans="1:8" ht="13.5" hidden="1">
      <c r="A87" s="14">
        <v>2004</v>
      </c>
      <c r="B87" s="14">
        <v>5</v>
      </c>
      <c r="C87" s="14" t="s">
        <v>88</v>
      </c>
      <c r="D87" s="14">
        <v>114</v>
      </c>
      <c r="E87" s="14" t="s">
        <v>30</v>
      </c>
      <c r="F87" s="4">
        <v>14000</v>
      </c>
      <c r="G87" s="4">
        <v>0</v>
      </c>
      <c r="H87" s="4">
        <v>0</v>
      </c>
    </row>
    <row r="88" spans="1:8" ht="13.5" hidden="1">
      <c r="A88" s="14">
        <v>2004</v>
      </c>
      <c r="B88" s="14">
        <v>5</v>
      </c>
      <c r="C88" s="14" t="s">
        <v>88</v>
      </c>
      <c r="D88" s="14">
        <v>114</v>
      </c>
      <c r="E88" s="14" t="s">
        <v>30</v>
      </c>
      <c r="F88" s="4">
        <v>20300</v>
      </c>
      <c r="G88" s="4">
        <v>0</v>
      </c>
      <c r="H88" s="4">
        <v>0</v>
      </c>
    </row>
    <row r="89" spans="1:8" ht="13.5" hidden="1">
      <c r="A89" s="14">
        <v>2004</v>
      </c>
      <c r="B89" s="14">
        <v>5</v>
      </c>
      <c r="C89" s="14" t="s">
        <v>88</v>
      </c>
      <c r="D89" s="14">
        <v>114</v>
      </c>
      <c r="E89" s="14" t="s">
        <v>30</v>
      </c>
      <c r="F89" s="4">
        <v>14000</v>
      </c>
      <c r="G89" s="4">
        <v>0</v>
      </c>
      <c r="H89" s="4">
        <v>0</v>
      </c>
    </row>
    <row r="90" spans="1:8" ht="13.5" hidden="1">
      <c r="A90" s="14">
        <v>2004</v>
      </c>
      <c r="B90" s="14">
        <v>5</v>
      </c>
      <c r="C90" s="14" t="s">
        <v>88</v>
      </c>
      <c r="D90" s="14">
        <v>114</v>
      </c>
      <c r="E90" s="14" t="s">
        <v>30</v>
      </c>
      <c r="F90" s="4">
        <v>220239</v>
      </c>
      <c r="G90" s="4">
        <v>165024</v>
      </c>
      <c r="H90" s="4">
        <v>0</v>
      </c>
    </row>
    <row r="91" spans="1:8" ht="13.5" hidden="1">
      <c r="A91" s="14">
        <v>2004</v>
      </c>
      <c r="B91" s="14">
        <v>5</v>
      </c>
      <c r="C91" s="14" t="s">
        <v>88</v>
      </c>
      <c r="D91" s="14">
        <v>114</v>
      </c>
      <c r="E91" s="14" t="s">
        <v>30</v>
      </c>
      <c r="F91" s="4">
        <v>14000</v>
      </c>
      <c r="G91" s="4">
        <v>0</v>
      </c>
      <c r="H91" s="4">
        <v>0</v>
      </c>
    </row>
    <row r="92" spans="1:8" ht="13.5" hidden="1">
      <c r="A92" s="14">
        <v>2004</v>
      </c>
      <c r="B92" s="14">
        <v>5</v>
      </c>
      <c r="C92" s="14" t="s">
        <v>88</v>
      </c>
      <c r="D92" s="14">
        <v>114</v>
      </c>
      <c r="E92" s="14" t="s">
        <v>30</v>
      </c>
      <c r="F92" s="4">
        <v>20000</v>
      </c>
      <c r="G92" s="4">
        <v>0</v>
      </c>
      <c r="H92" s="4">
        <v>0</v>
      </c>
    </row>
    <row r="93" spans="1:8" ht="13.5" hidden="1">
      <c r="A93" s="14">
        <v>2004</v>
      </c>
      <c r="B93" s="14">
        <v>5</v>
      </c>
      <c r="C93" s="14" t="s">
        <v>88</v>
      </c>
      <c r="D93" s="14">
        <v>114</v>
      </c>
      <c r="E93" s="14" t="s">
        <v>30</v>
      </c>
      <c r="F93" s="4">
        <v>305960</v>
      </c>
      <c r="G93" s="4">
        <v>234960</v>
      </c>
      <c r="H93" s="4">
        <v>0</v>
      </c>
    </row>
    <row r="94" spans="1:11" ht="13.5">
      <c r="A94" s="14">
        <v>2004</v>
      </c>
      <c r="B94" s="14">
        <v>5</v>
      </c>
      <c r="C94" s="14" t="s">
        <v>88</v>
      </c>
      <c r="D94" s="14">
        <v>114</v>
      </c>
      <c r="E94" s="14" t="s">
        <v>30</v>
      </c>
      <c r="F94" s="4">
        <v>6300</v>
      </c>
      <c r="G94" s="4">
        <v>0</v>
      </c>
      <c r="H94" s="4">
        <v>0</v>
      </c>
      <c r="I94" s="4">
        <f>SUM(F80:F94)</f>
        <v>1167704</v>
      </c>
      <c r="J94" s="4">
        <f>SUM(H80:H94)</f>
        <v>0</v>
      </c>
      <c r="K94" s="4">
        <f>I94-J94</f>
        <v>1167704</v>
      </c>
    </row>
    <row r="95" spans="1:11" ht="13.5">
      <c r="A95" s="14">
        <v>2004</v>
      </c>
      <c r="B95" s="14">
        <v>5</v>
      </c>
      <c r="C95" s="14" t="s">
        <v>88</v>
      </c>
      <c r="D95" s="14">
        <v>113</v>
      </c>
      <c r="E95" s="14" t="s">
        <v>49</v>
      </c>
      <c r="F95" s="4">
        <v>15</v>
      </c>
      <c r="G95" s="4">
        <v>15</v>
      </c>
      <c r="H95" s="4">
        <v>0</v>
      </c>
      <c r="I95" s="4">
        <f>F95</f>
        <v>15</v>
      </c>
      <c r="J95" s="4">
        <f>H95</f>
        <v>0</v>
      </c>
      <c r="K95" s="4">
        <f>I95-J95</f>
        <v>15</v>
      </c>
    </row>
    <row r="96" spans="6:12" ht="13.5">
      <c r="F96" s="4">
        <f>SUM(F80:F95)</f>
        <v>1167719</v>
      </c>
      <c r="G96" s="4">
        <f>SUM(G80:G95)</f>
        <v>807729</v>
      </c>
      <c r="H96" s="4">
        <f>SUM(H80:H95)</f>
        <v>0</v>
      </c>
      <c r="I96" s="4">
        <f>SUM(I94,I95)</f>
        <v>1167719</v>
      </c>
      <c r="J96" s="4">
        <f>SUM(J94,J95)</f>
        <v>0</v>
      </c>
      <c r="K96" s="4">
        <f>SUM(K94,K95)</f>
        <v>1167719</v>
      </c>
      <c r="L96" s="4">
        <f>SUM(F96-H96)</f>
        <v>1167719</v>
      </c>
    </row>
    <row r="98" spans="1:8" ht="13.5" hidden="1">
      <c r="A98" s="14">
        <v>2004</v>
      </c>
      <c r="B98" s="14">
        <v>6</v>
      </c>
      <c r="C98" s="14" t="s">
        <v>88</v>
      </c>
      <c r="D98" s="14">
        <v>114</v>
      </c>
      <c r="E98" s="14" t="s">
        <v>30</v>
      </c>
      <c r="F98" s="4">
        <v>14000</v>
      </c>
      <c r="G98" s="4">
        <v>0</v>
      </c>
      <c r="H98" s="4">
        <v>0</v>
      </c>
    </row>
    <row r="99" spans="1:8" ht="13.5" hidden="1">
      <c r="A99" s="14">
        <v>2004</v>
      </c>
      <c r="B99" s="14">
        <v>6</v>
      </c>
      <c r="C99" s="14" t="s">
        <v>88</v>
      </c>
      <c r="D99" s="14">
        <v>114</v>
      </c>
      <c r="E99" s="14" t="s">
        <v>30</v>
      </c>
      <c r="F99" s="4">
        <v>230435</v>
      </c>
      <c r="G99" s="4">
        <v>156560</v>
      </c>
      <c r="H99" s="4">
        <v>0</v>
      </c>
    </row>
    <row r="100" spans="1:8" ht="13.5" hidden="1">
      <c r="A100" s="14">
        <v>2004</v>
      </c>
      <c r="B100" s="14">
        <v>6</v>
      </c>
      <c r="C100" s="14" t="s">
        <v>88</v>
      </c>
      <c r="D100" s="14">
        <v>114</v>
      </c>
      <c r="E100" s="14" t="s">
        <v>30</v>
      </c>
      <c r="F100" s="4">
        <v>40</v>
      </c>
      <c r="G100" s="4">
        <v>0</v>
      </c>
      <c r="H100" s="4">
        <v>0</v>
      </c>
    </row>
    <row r="101" spans="1:8" ht="13.5" hidden="1">
      <c r="A101" s="14">
        <v>2004</v>
      </c>
      <c r="B101" s="14">
        <v>6</v>
      </c>
      <c r="C101" s="14" t="s">
        <v>88</v>
      </c>
      <c r="D101" s="14">
        <v>114</v>
      </c>
      <c r="E101" s="14" t="s">
        <v>30</v>
      </c>
      <c r="F101" s="4">
        <v>20000</v>
      </c>
      <c r="G101" s="4">
        <v>0</v>
      </c>
      <c r="H101" s="4">
        <v>0</v>
      </c>
    </row>
    <row r="102" spans="1:8" ht="13.5" hidden="1">
      <c r="A102" s="14">
        <v>2004</v>
      </c>
      <c r="B102" s="14">
        <v>6</v>
      </c>
      <c r="C102" s="14" t="s">
        <v>88</v>
      </c>
      <c r="D102" s="14">
        <v>114</v>
      </c>
      <c r="E102" s="14" t="s">
        <v>30</v>
      </c>
      <c r="F102" s="4">
        <v>138944</v>
      </c>
      <c r="G102" s="4">
        <v>70944</v>
      </c>
      <c r="H102" s="4">
        <v>0</v>
      </c>
    </row>
    <row r="103" spans="1:8" ht="13.5" hidden="1">
      <c r="A103" s="14">
        <v>2004</v>
      </c>
      <c r="B103" s="14">
        <v>6</v>
      </c>
      <c r="C103" s="14" t="s">
        <v>88</v>
      </c>
      <c r="D103" s="14">
        <v>114</v>
      </c>
      <c r="E103" s="14" t="s">
        <v>30</v>
      </c>
      <c r="F103" s="4">
        <v>35910</v>
      </c>
      <c r="G103" s="4">
        <v>0</v>
      </c>
      <c r="H103" s="4">
        <v>0</v>
      </c>
    </row>
    <row r="104" spans="1:8" ht="13.5" hidden="1">
      <c r="A104" s="14">
        <v>2004</v>
      </c>
      <c r="B104" s="14">
        <v>6</v>
      </c>
      <c r="C104" s="14" t="s">
        <v>88</v>
      </c>
      <c r="D104" s="14">
        <v>114</v>
      </c>
      <c r="E104" s="14" t="s">
        <v>30</v>
      </c>
      <c r="F104" s="4">
        <v>14000</v>
      </c>
      <c r="G104" s="4">
        <v>0</v>
      </c>
      <c r="H104" s="4">
        <v>0</v>
      </c>
    </row>
    <row r="105" spans="1:8" ht="13.5" hidden="1">
      <c r="A105" s="14">
        <v>2004</v>
      </c>
      <c r="B105" s="14">
        <v>6</v>
      </c>
      <c r="C105" s="14" t="s">
        <v>88</v>
      </c>
      <c r="D105" s="14">
        <v>114</v>
      </c>
      <c r="E105" s="14" t="s">
        <v>30</v>
      </c>
      <c r="F105" s="4">
        <v>271064</v>
      </c>
      <c r="G105" s="4">
        <v>212064</v>
      </c>
      <c r="H105" s="4">
        <v>0</v>
      </c>
    </row>
    <row r="106" spans="1:8" ht="13.5" hidden="1">
      <c r="A106" s="14">
        <v>2004</v>
      </c>
      <c r="B106" s="14">
        <v>6</v>
      </c>
      <c r="C106" s="14" t="s">
        <v>88</v>
      </c>
      <c r="D106" s="14">
        <v>114</v>
      </c>
      <c r="E106" s="14" t="s">
        <v>30</v>
      </c>
      <c r="F106" s="4">
        <v>6300</v>
      </c>
      <c r="G106" s="4">
        <v>0</v>
      </c>
      <c r="H106" s="4">
        <v>0</v>
      </c>
    </row>
    <row r="107" spans="1:8" ht="13.5" hidden="1">
      <c r="A107" s="14">
        <v>2004</v>
      </c>
      <c r="B107" s="14">
        <v>6</v>
      </c>
      <c r="C107" s="14" t="s">
        <v>88</v>
      </c>
      <c r="D107" s="14">
        <v>114</v>
      </c>
      <c r="E107" s="14" t="s">
        <v>30</v>
      </c>
      <c r="F107" s="4">
        <v>14000</v>
      </c>
      <c r="G107" s="4">
        <v>0</v>
      </c>
      <c r="H107" s="4">
        <v>0</v>
      </c>
    </row>
    <row r="108" spans="1:8" ht="13.5" hidden="1">
      <c r="A108" s="14">
        <v>2004</v>
      </c>
      <c r="B108" s="14">
        <v>6</v>
      </c>
      <c r="C108" s="14" t="s">
        <v>88</v>
      </c>
      <c r="D108" s="14">
        <v>114</v>
      </c>
      <c r="E108" s="14" t="s">
        <v>30</v>
      </c>
      <c r="F108" s="4">
        <v>7005</v>
      </c>
      <c r="G108" s="4">
        <v>7005</v>
      </c>
      <c r="H108" s="4">
        <v>0</v>
      </c>
    </row>
    <row r="109" spans="1:8" ht="13.5" hidden="1">
      <c r="A109" s="14">
        <v>2004</v>
      </c>
      <c r="B109" s="14">
        <v>6</v>
      </c>
      <c r="C109" s="14" t="s">
        <v>88</v>
      </c>
      <c r="D109" s="14">
        <v>114</v>
      </c>
      <c r="E109" s="14" t="s">
        <v>30</v>
      </c>
      <c r="F109" s="4">
        <v>26000</v>
      </c>
      <c r="G109" s="4">
        <v>0</v>
      </c>
      <c r="H109" s="4">
        <v>0</v>
      </c>
    </row>
    <row r="110" spans="1:8" ht="13.5" hidden="1">
      <c r="A110" s="14">
        <v>2004</v>
      </c>
      <c r="B110" s="14">
        <v>6</v>
      </c>
      <c r="C110" s="14" t="s">
        <v>88</v>
      </c>
      <c r="D110" s="14">
        <v>114</v>
      </c>
      <c r="E110" s="14" t="s">
        <v>30</v>
      </c>
      <c r="F110" s="4">
        <v>131440</v>
      </c>
      <c r="G110" s="4">
        <v>125440</v>
      </c>
      <c r="H110" s="4">
        <v>0</v>
      </c>
    </row>
    <row r="111" spans="1:8" ht="13.5" hidden="1">
      <c r="A111" s="14">
        <v>2004</v>
      </c>
      <c r="B111" s="14">
        <v>6</v>
      </c>
      <c r="C111" s="14" t="s">
        <v>88</v>
      </c>
      <c r="D111" s="14">
        <v>114</v>
      </c>
      <c r="E111" s="14" t="s">
        <v>30</v>
      </c>
      <c r="F111" s="4">
        <v>14000</v>
      </c>
      <c r="G111" s="4">
        <v>0</v>
      </c>
      <c r="H111" s="4">
        <v>0</v>
      </c>
    </row>
    <row r="112" spans="1:8" ht="13.5" hidden="1">
      <c r="A112" s="14">
        <v>2004</v>
      </c>
      <c r="B112" s="14">
        <v>6</v>
      </c>
      <c r="C112" s="14" t="s">
        <v>88</v>
      </c>
      <c r="D112" s="14">
        <v>114</v>
      </c>
      <c r="E112" s="14" t="s">
        <v>30</v>
      </c>
      <c r="F112" s="4">
        <v>14000</v>
      </c>
      <c r="G112" s="4">
        <v>0</v>
      </c>
      <c r="H112" s="4">
        <v>0</v>
      </c>
    </row>
    <row r="113" spans="1:8" ht="13.5" hidden="1">
      <c r="A113" s="14">
        <v>2004</v>
      </c>
      <c r="B113" s="14">
        <v>6</v>
      </c>
      <c r="C113" s="14" t="s">
        <v>88</v>
      </c>
      <c r="D113" s="14">
        <v>114</v>
      </c>
      <c r="E113" s="14" t="s">
        <v>30</v>
      </c>
      <c r="F113" s="4">
        <v>14000</v>
      </c>
      <c r="G113" s="4">
        <v>0</v>
      </c>
      <c r="H113" s="4">
        <v>0</v>
      </c>
    </row>
    <row r="114" spans="1:11" ht="13.5">
      <c r="A114" s="14">
        <v>2004</v>
      </c>
      <c r="B114" s="14">
        <v>6</v>
      </c>
      <c r="C114" s="14" t="s">
        <v>88</v>
      </c>
      <c r="D114" s="14">
        <v>114</v>
      </c>
      <c r="E114" s="14" t="s">
        <v>30</v>
      </c>
      <c r="F114" s="4">
        <v>14000</v>
      </c>
      <c r="G114" s="4">
        <v>0</v>
      </c>
      <c r="H114" s="4">
        <v>0</v>
      </c>
      <c r="I114" s="4">
        <f>SUM(F98:F114)</f>
        <v>965138</v>
      </c>
      <c r="J114" s="4">
        <f>SUM(H98:H114)</f>
        <v>0</v>
      </c>
      <c r="K114" s="4">
        <f>I114-J114</f>
        <v>965138</v>
      </c>
    </row>
    <row r="115" spans="6:12" ht="13.5">
      <c r="F115" s="4">
        <f>SUM(F98:F114)</f>
        <v>965138</v>
      </c>
      <c r="G115" s="4">
        <f>SUM(G98:G114)</f>
        <v>572013</v>
      </c>
      <c r="H115" s="4">
        <f>SUM(H98:H114)</f>
        <v>0</v>
      </c>
      <c r="I115" s="4">
        <f>SUM(I114)</f>
        <v>965138</v>
      </c>
      <c r="J115" s="4">
        <f>SUM(J114)</f>
        <v>0</v>
      </c>
      <c r="K115" s="4">
        <f>SUM(K114)</f>
        <v>965138</v>
      </c>
      <c r="L115" s="4">
        <f>SUM(F115-H115)</f>
        <v>965138</v>
      </c>
    </row>
    <row r="117" spans="1:8" ht="13.5" hidden="1">
      <c r="A117" s="14">
        <v>2004</v>
      </c>
      <c r="B117" s="14">
        <v>7</v>
      </c>
      <c r="C117" s="14" t="s">
        <v>88</v>
      </c>
      <c r="D117" s="14">
        <v>114</v>
      </c>
      <c r="E117" s="14" t="s">
        <v>30</v>
      </c>
      <c r="F117" s="4">
        <v>70944</v>
      </c>
      <c r="G117" s="4">
        <v>70944</v>
      </c>
      <c r="H117" s="4">
        <v>0</v>
      </c>
    </row>
    <row r="118" spans="1:8" ht="13.5" hidden="1">
      <c r="A118" s="14">
        <v>2004</v>
      </c>
      <c r="B118" s="14">
        <v>7</v>
      </c>
      <c r="C118" s="14" t="s">
        <v>88</v>
      </c>
      <c r="D118" s="14">
        <v>114</v>
      </c>
      <c r="E118" s="14" t="s">
        <v>30</v>
      </c>
      <c r="F118" s="4">
        <v>14000</v>
      </c>
      <c r="G118" s="4">
        <v>0</v>
      </c>
      <c r="H118" s="4">
        <v>0</v>
      </c>
    </row>
    <row r="119" spans="1:8" ht="13.5" hidden="1">
      <c r="A119" s="14">
        <v>2004</v>
      </c>
      <c r="B119" s="14">
        <v>7</v>
      </c>
      <c r="C119" s="14" t="s">
        <v>88</v>
      </c>
      <c r="D119" s="14">
        <v>114</v>
      </c>
      <c r="E119" s="14" t="s">
        <v>30</v>
      </c>
      <c r="F119" s="4">
        <v>139440</v>
      </c>
      <c r="G119" s="4">
        <v>125440</v>
      </c>
      <c r="H119" s="4">
        <v>0</v>
      </c>
    </row>
    <row r="120" spans="1:8" ht="13.5" hidden="1">
      <c r="A120" s="14">
        <v>2004</v>
      </c>
      <c r="B120" s="14">
        <v>7</v>
      </c>
      <c r="C120" s="14" t="s">
        <v>88</v>
      </c>
      <c r="D120" s="14">
        <v>114</v>
      </c>
      <c r="E120" s="14" t="s">
        <v>30</v>
      </c>
      <c r="F120" s="4">
        <v>14000</v>
      </c>
      <c r="G120" s="4">
        <v>0</v>
      </c>
      <c r="H120" s="4">
        <v>0</v>
      </c>
    </row>
    <row r="121" spans="1:8" ht="13.5" hidden="1">
      <c r="A121" s="14">
        <v>2004</v>
      </c>
      <c r="B121" s="14">
        <v>7</v>
      </c>
      <c r="C121" s="14" t="s">
        <v>88</v>
      </c>
      <c r="D121" s="14">
        <v>114</v>
      </c>
      <c r="E121" s="14" t="s">
        <v>30</v>
      </c>
      <c r="F121" s="4">
        <v>169440</v>
      </c>
      <c r="G121" s="4">
        <v>125440</v>
      </c>
      <c r="H121" s="4">
        <v>0</v>
      </c>
    </row>
    <row r="122" spans="1:8" ht="13.5" hidden="1">
      <c r="A122" s="14">
        <v>2004</v>
      </c>
      <c r="B122" s="14">
        <v>7</v>
      </c>
      <c r="C122" s="14" t="s">
        <v>88</v>
      </c>
      <c r="D122" s="14">
        <v>114</v>
      </c>
      <c r="E122" s="14" t="s">
        <v>30</v>
      </c>
      <c r="F122" s="4">
        <v>30065</v>
      </c>
      <c r="G122" s="4">
        <v>16065</v>
      </c>
      <c r="H122" s="4">
        <v>0</v>
      </c>
    </row>
    <row r="123" spans="1:8" ht="13.5" hidden="1">
      <c r="A123" s="14">
        <v>2004</v>
      </c>
      <c r="B123" s="14">
        <v>7</v>
      </c>
      <c r="C123" s="14" t="s">
        <v>88</v>
      </c>
      <c r="D123" s="14">
        <v>114</v>
      </c>
      <c r="E123" s="14" t="s">
        <v>30</v>
      </c>
      <c r="F123" s="4">
        <v>6000</v>
      </c>
      <c r="G123" s="4">
        <v>0</v>
      </c>
      <c r="H123" s="4">
        <v>0</v>
      </c>
    </row>
    <row r="124" spans="1:8" ht="13.5" hidden="1">
      <c r="A124" s="14">
        <v>2004</v>
      </c>
      <c r="B124" s="14">
        <v>7</v>
      </c>
      <c r="C124" s="14" t="s">
        <v>88</v>
      </c>
      <c r="D124" s="14">
        <v>114</v>
      </c>
      <c r="E124" s="14" t="s">
        <v>30</v>
      </c>
      <c r="F124" s="4">
        <v>137380</v>
      </c>
      <c r="G124" s="4">
        <v>94080</v>
      </c>
      <c r="H124" s="4">
        <v>0</v>
      </c>
    </row>
    <row r="125" spans="1:8" ht="13.5" hidden="1">
      <c r="A125" s="14">
        <v>2004</v>
      </c>
      <c r="B125" s="14">
        <v>7</v>
      </c>
      <c r="C125" s="14" t="s">
        <v>88</v>
      </c>
      <c r="D125" s="14">
        <v>114</v>
      </c>
      <c r="E125" s="14" t="s">
        <v>30</v>
      </c>
      <c r="F125" s="4">
        <v>20525</v>
      </c>
      <c r="G125" s="4">
        <v>0</v>
      </c>
      <c r="H125" s="4">
        <v>0</v>
      </c>
    </row>
    <row r="126" spans="1:8" ht="13.5" hidden="1">
      <c r="A126" s="14">
        <v>2004</v>
      </c>
      <c r="B126" s="14">
        <v>7</v>
      </c>
      <c r="C126" s="14" t="s">
        <v>88</v>
      </c>
      <c r="D126" s="14">
        <v>114</v>
      </c>
      <c r="E126" s="14" t="s">
        <v>30</v>
      </c>
      <c r="F126" s="4">
        <v>14000</v>
      </c>
      <c r="G126" s="4">
        <v>0</v>
      </c>
      <c r="H126" s="4">
        <v>0</v>
      </c>
    </row>
    <row r="127" spans="1:11" ht="13.5">
      <c r="A127" s="14">
        <v>2004</v>
      </c>
      <c r="B127" s="14">
        <v>7</v>
      </c>
      <c r="C127" s="14" t="s">
        <v>88</v>
      </c>
      <c r="D127" s="14">
        <v>114</v>
      </c>
      <c r="E127" s="14" t="s">
        <v>30</v>
      </c>
      <c r="F127" s="4">
        <v>145080</v>
      </c>
      <c r="G127" s="4">
        <v>94080</v>
      </c>
      <c r="H127" s="4">
        <v>0</v>
      </c>
      <c r="I127" s="4">
        <f>SUM(F117:F127)</f>
        <v>760874</v>
      </c>
      <c r="J127" s="4">
        <f>SUM(H117:H127)</f>
        <v>0</v>
      </c>
      <c r="K127" s="4">
        <f>I127-J127</f>
        <v>760874</v>
      </c>
    </row>
    <row r="128" spans="1:11" ht="13.5">
      <c r="A128" s="14">
        <v>2004</v>
      </c>
      <c r="B128" s="14">
        <v>7</v>
      </c>
      <c r="C128" s="14" t="s">
        <v>88</v>
      </c>
      <c r="D128" s="14">
        <v>113</v>
      </c>
      <c r="E128" s="14" t="s">
        <v>49</v>
      </c>
      <c r="F128" s="4">
        <v>3</v>
      </c>
      <c r="G128" s="4">
        <v>0</v>
      </c>
      <c r="H128" s="4">
        <v>0</v>
      </c>
      <c r="I128" s="4">
        <f>F128</f>
        <v>3</v>
      </c>
      <c r="J128" s="4">
        <f>H128</f>
        <v>0</v>
      </c>
      <c r="K128" s="4">
        <f>I128-J128</f>
        <v>3</v>
      </c>
    </row>
    <row r="129" spans="6:12" ht="13.5">
      <c r="F129" s="4">
        <f>SUM(F117:F128)</f>
        <v>760877</v>
      </c>
      <c r="G129" s="4">
        <f>SUM(G117:G128)</f>
        <v>526049</v>
      </c>
      <c r="H129" s="4">
        <f>SUM(H117:H128)</f>
        <v>0</v>
      </c>
      <c r="I129" s="4">
        <f>SUM(I127,I128)</f>
        <v>760877</v>
      </c>
      <c r="J129" s="4">
        <f>SUM(J127,J128)</f>
        <v>0</v>
      </c>
      <c r="K129" s="4">
        <f>SUM(K127,K128)</f>
        <v>760877</v>
      </c>
      <c r="L129" s="4">
        <f>SUM(F129-H129)</f>
        <v>760877</v>
      </c>
    </row>
    <row r="131" spans="1:8" ht="13.5" hidden="1">
      <c r="A131" s="14">
        <v>2004</v>
      </c>
      <c r="B131" s="14">
        <v>8</v>
      </c>
      <c r="C131" s="14" t="s">
        <v>88</v>
      </c>
      <c r="D131" s="14">
        <v>114</v>
      </c>
      <c r="E131" s="14" t="s">
        <v>30</v>
      </c>
      <c r="F131" s="4">
        <v>14000</v>
      </c>
      <c r="G131" s="4">
        <v>0</v>
      </c>
      <c r="H131" s="4">
        <v>0</v>
      </c>
    </row>
    <row r="132" spans="1:8" ht="13.5" hidden="1">
      <c r="A132" s="14">
        <v>2004</v>
      </c>
      <c r="B132" s="14">
        <v>8</v>
      </c>
      <c r="C132" s="14" t="s">
        <v>88</v>
      </c>
      <c r="D132" s="14">
        <v>114</v>
      </c>
      <c r="E132" s="14" t="s">
        <v>30</v>
      </c>
      <c r="F132" s="4">
        <v>47400</v>
      </c>
      <c r="G132" s="4">
        <v>0</v>
      </c>
      <c r="H132" s="4">
        <v>0</v>
      </c>
    </row>
    <row r="133" spans="1:8" ht="13.5" hidden="1">
      <c r="A133" s="14">
        <v>2004</v>
      </c>
      <c r="B133" s="14">
        <v>8</v>
      </c>
      <c r="C133" s="14" t="s">
        <v>88</v>
      </c>
      <c r="D133" s="14">
        <v>114</v>
      </c>
      <c r="E133" s="14" t="s">
        <v>30</v>
      </c>
      <c r="F133" s="4">
        <v>14000</v>
      </c>
      <c r="G133" s="4">
        <v>0</v>
      </c>
      <c r="H133" s="4">
        <v>0</v>
      </c>
    </row>
    <row r="134" spans="1:8" ht="13.5" hidden="1">
      <c r="A134" s="14">
        <v>2004</v>
      </c>
      <c r="B134" s="14">
        <v>8</v>
      </c>
      <c r="C134" s="14" t="s">
        <v>88</v>
      </c>
      <c r="D134" s="14">
        <v>114</v>
      </c>
      <c r="E134" s="14" t="s">
        <v>30</v>
      </c>
      <c r="F134" s="4">
        <v>20000</v>
      </c>
      <c r="G134" s="4">
        <v>0</v>
      </c>
      <c r="H134" s="4">
        <v>0</v>
      </c>
    </row>
    <row r="135" spans="1:8" ht="13.5" hidden="1">
      <c r="A135" s="14">
        <v>2004</v>
      </c>
      <c r="B135" s="14">
        <v>8</v>
      </c>
      <c r="C135" s="14" t="s">
        <v>88</v>
      </c>
      <c r="D135" s="14">
        <v>114</v>
      </c>
      <c r="E135" s="14" t="s">
        <v>30</v>
      </c>
      <c r="F135" s="4">
        <v>463080</v>
      </c>
      <c r="G135" s="4">
        <v>407680</v>
      </c>
      <c r="H135" s="4">
        <v>0</v>
      </c>
    </row>
    <row r="136" spans="1:8" ht="13.5" hidden="1">
      <c r="A136" s="14">
        <v>2004</v>
      </c>
      <c r="B136" s="14">
        <v>8</v>
      </c>
      <c r="C136" s="14" t="s">
        <v>88</v>
      </c>
      <c r="D136" s="14">
        <v>114</v>
      </c>
      <c r="E136" s="14" t="s">
        <v>30</v>
      </c>
      <c r="F136" s="4">
        <v>6525</v>
      </c>
      <c r="G136" s="4">
        <v>0</v>
      </c>
      <c r="H136" s="4">
        <v>0</v>
      </c>
    </row>
    <row r="137" spans="1:8" ht="13.5" hidden="1">
      <c r="A137" s="14">
        <v>2004</v>
      </c>
      <c r="B137" s="14">
        <v>8</v>
      </c>
      <c r="C137" s="14" t="s">
        <v>88</v>
      </c>
      <c r="D137" s="14">
        <v>114</v>
      </c>
      <c r="E137" s="14" t="s">
        <v>30</v>
      </c>
      <c r="F137" s="4">
        <v>14000</v>
      </c>
      <c r="G137" s="4">
        <v>0</v>
      </c>
      <c r="H137" s="4">
        <v>0</v>
      </c>
    </row>
    <row r="138" spans="1:8" ht="13.5" hidden="1">
      <c r="A138" s="14">
        <v>2004</v>
      </c>
      <c r="B138" s="14">
        <v>8</v>
      </c>
      <c r="C138" s="14" t="s">
        <v>88</v>
      </c>
      <c r="D138" s="14">
        <v>114</v>
      </c>
      <c r="E138" s="14" t="s">
        <v>30</v>
      </c>
      <c r="F138" s="4">
        <v>20</v>
      </c>
      <c r="G138" s="4">
        <v>0</v>
      </c>
      <c r="H138" s="4">
        <v>0</v>
      </c>
    </row>
    <row r="139" spans="1:8" ht="13.5" hidden="1">
      <c r="A139" s="14">
        <v>2004</v>
      </c>
      <c r="B139" s="14">
        <v>8</v>
      </c>
      <c r="C139" s="14" t="s">
        <v>88</v>
      </c>
      <c r="D139" s="14">
        <v>114</v>
      </c>
      <c r="E139" s="14" t="s">
        <v>30</v>
      </c>
      <c r="F139" s="4">
        <v>14000</v>
      </c>
      <c r="G139" s="4">
        <v>0</v>
      </c>
      <c r="H139" s="4">
        <v>0</v>
      </c>
    </row>
    <row r="140" spans="1:8" ht="13.5" hidden="1">
      <c r="A140" s="14">
        <v>2004</v>
      </c>
      <c r="B140" s="14">
        <v>8</v>
      </c>
      <c r="C140" s="14" t="s">
        <v>88</v>
      </c>
      <c r="D140" s="14">
        <v>114</v>
      </c>
      <c r="E140" s="14" t="s">
        <v>30</v>
      </c>
      <c r="F140" s="4">
        <v>180840</v>
      </c>
      <c r="G140" s="4">
        <v>125440</v>
      </c>
      <c r="H140" s="4">
        <v>0</v>
      </c>
    </row>
    <row r="141" spans="1:8" ht="13.5" hidden="1">
      <c r="A141" s="14">
        <v>2004</v>
      </c>
      <c r="B141" s="14">
        <v>8</v>
      </c>
      <c r="C141" s="14" t="s">
        <v>88</v>
      </c>
      <c r="D141" s="14">
        <v>114</v>
      </c>
      <c r="E141" s="14" t="s">
        <v>30</v>
      </c>
      <c r="F141" s="4">
        <v>6525</v>
      </c>
      <c r="G141" s="4">
        <v>0</v>
      </c>
      <c r="H141" s="4">
        <v>0</v>
      </c>
    </row>
    <row r="142" spans="1:8" ht="13.5" hidden="1">
      <c r="A142" s="14">
        <v>2004</v>
      </c>
      <c r="B142" s="14">
        <v>8</v>
      </c>
      <c r="C142" s="14" t="s">
        <v>88</v>
      </c>
      <c r="D142" s="14">
        <v>114</v>
      </c>
      <c r="E142" s="14" t="s">
        <v>30</v>
      </c>
      <c r="F142" s="4">
        <v>14000</v>
      </c>
      <c r="G142" s="4">
        <v>0</v>
      </c>
      <c r="H142" s="4">
        <v>0</v>
      </c>
    </row>
    <row r="143" spans="1:8" ht="13.5" hidden="1">
      <c r="A143" s="14">
        <v>2004</v>
      </c>
      <c r="B143" s="14">
        <v>8</v>
      </c>
      <c r="C143" s="14" t="s">
        <v>88</v>
      </c>
      <c r="D143" s="14">
        <v>114</v>
      </c>
      <c r="E143" s="14" t="s">
        <v>30</v>
      </c>
      <c r="F143" s="4">
        <v>14000</v>
      </c>
      <c r="G143" s="4">
        <v>0</v>
      </c>
      <c r="H143" s="4">
        <v>0</v>
      </c>
    </row>
    <row r="144" spans="1:8" ht="13.5" hidden="1">
      <c r="A144" s="14">
        <v>2004</v>
      </c>
      <c r="B144" s="14">
        <v>8</v>
      </c>
      <c r="C144" s="14" t="s">
        <v>88</v>
      </c>
      <c r="D144" s="14">
        <v>114</v>
      </c>
      <c r="E144" s="14" t="s">
        <v>30</v>
      </c>
      <c r="F144" s="4">
        <v>149480</v>
      </c>
      <c r="G144" s="4">
        <v>94080</v>
      </c>
      <c r="H144" s="4">
        <v>0</v>
      </c>
    </row>
    <row r="145" spans="1:11" ht="13.5">
      <c r="A145" s="14">
        <v>2004</v>
      </c>
      <c r="B145" s="14">
        <v>8</v>
      </c>
      <c r="C145" s="14" t="s">
        <v>88</v>
      </c>
      <c r="D145" s="14">
        <v>114</v>
      </c>
      <c r="E145" s="14" t="s">
        <v>30</v>
      </c>
      <c r="F145" s="4">
        <v>6525</v>
      </c>
      <c r="G145" s="4">
        <v>0</v>
      </c>
      <c r="H145" s="4">
        <v>0</v>
      </c>
      <c r="I145" s="4">
        <f>SUM(F131:F145)</f>
        <v>964395</v>
      </c>
      <c r="J145" s="4">
        <f>SUM(H131:H145)</f>
        <v>0</v>
      </c>
      <c r="K145" s="4">
        <f>I145-J145</f>
        <v>964395</v>
      </c>
    </row>
    <row r="146" spans="6:12" ht="13.5">
      <c r="F146" s="4">
        <f>SUM(F131:F145)</f>
        <v>964395</v>
      </c>
      <c r="G146" s="4">
        <f>SUM(G131:G145)</f>
        <v>627200</v>
      </c>
      <c r="H146" s="4">
        <f>SUM(H131:H145)</f>
        <v>0</v>
      </c>
      <c r="I146" s="4">
        <f>SUM(I145)</f>
        <v>964395</v>
      </c>
      <c r="J146" s="4">
        <f>SUM(J145)</f>
        <v>0</v>
      </c>
      <c r="K146" s="4">
        <f>SUM(K145)</f>
        <v>964395</v>
      </c>
      <c r="L146" s="4">
        <f>SUM(F146-H146)</f>
        <v>964395</v>
      </c>
    </row>
    <row r="148" spans="1:8" ht="13.5" hidden="1">
      <c r="A148" s="14">
        <v>2004</v>
      </c>
      <c r="B148" s="14">
        <v>9</v>
      </c>
      <c r="C148" s="14" t="s">
        <v>88</v>
      </c>
      <c r="D148" s="14">
        <v>114</v>
      </c>
      <c r="E148" s="14" t="s">
        <v>30</v>
      </c>
      <c r="F148" s="4">
        <v>6000</v>
      </c>
      <c r="G148" s="4">
        <v>0</v>
      </c>
      <c r="H148" s="4">
        <v>0</v>
      </c>
    </row>
    <row r="149" spans="1:8" ht="13.5" hidden="1">
      <c r="A149" s="14">
        <v>2004</v>
      </c>
      <c r="B149" s="14">
        <v>9</v>
      </c>
      <c r="C149" s="14" t="s">
        <v>88</v>
      </c>
      <c r="D149" s="14">
        <v>114</v>
      </c>
      <c r="E149" s="14" t="s">
        <v>30</v>
      </c>
      <c r="F149" s="4">
        <v>131920</v>
      </c>
      <c r="G149" s="4">
        <v>62720</v>
      </c>
      <c r="H149" s="4">
        <v>0</v>
      </c>
    </row>
    <row r="150" spans="1:8" ht="13.5" hidden="1">
      <c r="A150" s="14">
        <v>2004</v>
      </c>
      <c r="B150" s="14">
        <v>9</v>
      </c>
      <c r="C150" s="14" t="s">
        <v>88</v>
      </c>
      <c r="D150" s="14">
        <v>114</v>
      </c>
      <c r="E150" s="14" t="s">
        <v>30</v>
      </c>
      <c r="F150" s="4">
        <v>6525</v>
      </c>
      <c r="G150" s="4">
        <v>0</v>
      </c>
      <c r="H150" s="4">
        <v>0</v>
      </c>
    </row>
    <row r="151" spans="1:8" ht="13.5" hidden="1">
      <c r="A151" s="14">
        <v>2004</v>
      </c>
      <c r="B151" s="14">
        <v>9</v>
      </c>
      <c r="C151" s="14" t="s">
        <v>88</v>
      </c>
      <c r="D151" s="14">
        <v>114</v>
      </c>
      <c r="E151" s="14" t="s">
        <v>30</v>
      </c>
      <c r="F151" s="4">
        <v>14000</v>
      </c>
      <c r="G151" s="4">
        <v>0</v>
      </c>
      <c r="H151" s="4">
        <v>0</v>
      </c>
    </row>
    <row r="152" spans="1:8" ht="13.5" hidden="1">
      <c r="A152" s="14">
        <v>2004</v>
      </c>
      <c r="B152" s="14">
        <v>9</v>
      </c>
      <c r="C152" s="14" t="s">
        <v>88</v>
      </c>
      <c r="D152" s="14">
        <v>114</v>
      </c>
      <c r="E152" s="14" t="s">
        <v>30</v>
      </c>
      <c r="F152" s="4">
        <v>14870</v>
      </c>
      <c r="G152" s="4">
        <v>870</v>
      </c>
      <c r="H152" s="4">
        <v>0</v>
      </c>
    </row>
    <row r="153" spans="1:8" ht="13.5" hidden="1">
      <c r="A153" s="14">
        <v>2004</v>
      </c>
      <c r="B153" s="14">
        <v>9</v>
      </c>
      <c r="C153" s="14" t="s">
        <v>88</v>
      </c>
      <c r="D153" s="14">
        <v>114</v>
      </c>
      <c r="E153" s="14" t="s">
        <v>30</v>
      </c>
      <c r="F153" s="4">
        <v>163280</v>
      </c>
      <c r="G153" s="4">
        <v>94080</v>
      </c>
      <c r="H153" s="4">
        <v>0</v>
      </c>
    </row>
    <row r="154" spans="1:8" ht="13.5" hidden="1">
      <c r="A154" s="14">
        <v>2004</v>
      </c>
      <c r="B154" s="14">
        <v>9</v>
      </c>
      <c r="C154" s="14" t="s">
        <v>88</v>
      </c>
      <c r="D154" s="14">
        <v>114</v>
      </c>
      <c r="E154" s="14" t="s">
        <v>30</v>
      </c>
      <c r="F154" s="4">
        <v>14000</v>
      </c>
      <c r="G154" s="4">
        <v>0</v>
      </c>
      <c r="H154" s="4">
        <v>0</v>
      </c>
    </row>
    <row r="155" spans="1:8" ht="13.5" hidden="1">
      <c r="A155" s="14">
        <v>2004</v>
      </c>
      <c r="B155" s="14">
        <v>9</v>
      </c>
      <c r="C155" s="14" t="s">
        <v>88</v>
      </c>
      <c r="D155" s="14">
        <v>114</v>
      </c>
      <c r="E155" s="14" t="s">
        <v>30</v>
      </c>
      <c r="F155" s="4">
        <v>135680</v>
      </c>
      <c r="G155" s="4">
        <v>94080</v>
      </c>
      <c r="H155" s="4">
        <v>0</v>
      </c>
    </row>
    <row r="156" spans="1:8" ht="13.5" hidden="1">
      <c r="A156" s="14">
        <v>2004</v>
      </c>
      <c r="B156" s="14">
        <v>9</v>
      </c>
      <c r="C156" s="14" t="s">
        <v>88</v>
      </c>
      <c r="D156" s="14">
        <v>114</v>
      </c>
      <c r="E156" s="14" t="s">
        <v>30</v>
      </c>
      <c r="F156" s="4">
        <v>6525</v>
      </c>
      <c r="G156" s="4">
        <v>0</v>
      </c>
      <c r="H156" s="4">
        <v>0</v>
      </c>
    </row>
    <row r="157" spans="1:8" ht="13.5" hidden="1">
      <c r="A157" s="14">
        <v>2004</v>
      </c>
      <c r="B157" s="14">
        <v>9</v>
      </c>
      <c r="C157" s="14" t="s">
        <v>88</v>
      </c>
      <c r="D157" s="14">
        <v>114</v>
      </c>
      <c r="E157" s="14" t="s">
        <v>30</v>
      </c>
      <c r="F157" s="4">
        <v>14000</v>
      </c>
      <c r="G157" s="4">
        <v>0</v>
      </c>
      <c r="H157" s="4">
        <v>0</v>
      </c>
    </row>
    <row r="158" spans="1:8" ht="13.5" hidden="1">
      <c r="A158" s="14">
        <v>2004</v>
      </c>
      <c r="B158" s="14">
        <v>9</v>
      </c>
      <c r="C158" s="14" t="s">
        <v>88</v>
      </c>
      <c r="D158" s="14">
        <v>114</v>
      </c>
      <c r="E158" s="14" t="s">
        <v>30</v>
      </c>
      <c r="F158" s="4">
        <v>170800</v>
      </c>
      <c r="G158" s="4">
        <v>156800</v>
      </c>
      <c r="H158" s="4">
        <v>0</v>
      </c>
    </row>
    <row r="159" spans="1:8" ht="13.5" hidden="1">
      <c r="A159" s="14">
        <v>2004</v>
      </c>
      <c r="B159" s="14">
        <v>9</v>
      </c>
      <c r="C159" s="14" t="s">
        <v>88</v>
      </c>
      <c r="D159" s="14">
        <v>114</v>
      </c>
      <c r="E159" s="14" t="s">
        <v>30</v>
      </c>
      <c r="F159" s="4">
        <v>1</v>
      </c>
      <c r="G159" s="4">
        <v>0</v>
      </c>
      <c r="H159" s="4">
        <v>0</v>
      </c>
    </row>
    <row r="160" spans="1:8" ht="13.5" hidden="1">
      <c r="A160" s="14">
        <v>2004</v>
      </c>
      <c r="B160" s="14">
        <v>9</v>
      </c>
      <c r="C160" s="14" t="s">
        <v>88</v>
      </c>
      <c r="D160" s="14">
        <v>114</v>
      </c>
      <c r="E160" s="14" t="s">
        <v>30</v>
      </c>
      <c r="F160" s="4">
        <v>28000</v>
      </c>
      <c r="G160" s="4">
        <v>0</v>
      </c>
      <c r="H160" s="4">
        <v>0</v>
      </c>
    </row>
    <row r="161" spans="1:11" ht="13.5">
      <c r="A161" s="14">
        <v>2004</v>
      </c>
      <c r="B161" s="14">
        <v>9</v>
      </c>
      <c r="C161" s="14" t="s">
        <v>88</v>
      </c>
      <c r="D161" s="14">
        <v>114</v>
      </c>
      <c r="E161" s="14" t="s">
        <v>30</v>
      </c>
      <c r="F161" s="4">
        <v>170800</v>
      </c>
      <c r="G161" s="4">
        <v>156800</v>
      </c>
      <c r="H161" s="4">
        <v>0</v>
      </c>
      <c r="I161" s="4">
        <f>SUM(F148:F161)</f>
        <v>876401</v>
      </c>
      <c r="J161" s="4">
        <f>SUM(H148:H161)</f>
        <v>0</v>
      </c>
      <c r="K161" s="4">
        <f>I161-J161</f>
        <v>876401</v>
      </c>
    </row>
    <row r="162" spans="6:12" ht="13.5">
      <c r="F162" s="4">
        <f>SUM(F148:F161)</f>
        <v>876401</v>
      </c>
      <c r="G162" s="4">
        <f>SUM(G148:G161)</f>
        <v>565350</v>
      </c>
      <c r="H162" s="4">
        <f>SUM(H148:H161)</f>
        <v>0</v>
      </c>
      <c r="I162" s="4">
        <f>SUM(I161)</f>
        <v>876401</v>
      </c>
      <c r="J162" s="4">
        <f>SUM(J161)</f>
        <v>0</v>
      </c>
      <c r="K162" s="4">
        <f>SUM(K161)</f>
        <v>876401</v>
      </c>
      <c r="L162" s="4">
        <f>SUM(F162-H162)</f>
        <v>876401</v>
      </c>
    </row>
    <row r="164" spans="1:8" ht="13.5" hidden="1">
      <c r="A164" s="14">
        <v>2004</v>
      </c>
      <c r="B164" s="14">
        <v>10</v>
      </c>
      <c r="C164" s="14" t="s">
        <v>88</v>
      </c>
      <c r="D164" s="14">
        <v>111</v>
      </c>
      <c r="E164" s="14" t="s">
        <v>45</v>
      </c>
      <c r="F164" s="4">
        <v>30</v>
      </c>
      <c r="G164" s="4">
        <v>30</v>
      </c>
      <c r="H164" s="4">
        <v>0</v>
      </c>
    </row>
    <row r="165" spans="1:8" ht="13.5" hidden="1">
      <c r="A165" s="14">
        <v>2004</v>
      </c>
      <c r="B165" s="14">
        <v>10</v>
      </c>
      <c r="C165" s="14" t="s">
        <v>88</v>
      </c>
      <c r="D165" s="14">
        <v>111</v>
      </c>
      <c r="E165" s="14" t="s">
        <v>45</v>
      </c>
      <c r="F165" s="4">
        <v>30</v>
      </c>
      <c r="G165" s="4">
        <v>0</v>
      </c>
      <c r="H165" s="4">
        <v>0</v>
      </c>
    </row>
    <row r="166" spans="1:8" ht="13.5" hidden="1">
      <c r="A166" s="14">
        <v>2004</v>
      </c>
      <c r="B166" s="14">
        <v>10</v>
      </c>
      <c r="C166" s="14" t="s">
        <v>88</v>
      </c>
      <c r="D166" s="14">
        <v>111</v>
      </c>
      <c r="E166" s="14" t="s">
        <v>45</v>
      </c>
      <c r="F166" s="4">
        <v>20</v>
      </c>
      <c r="G166" s="4">
        <v>15</v>
      </c>
      <c r="H166" s="4">
        <v>0</v>
      </c>
    </row>
    <row r="167" spans="1:8" ht="13.5" hidden="1">
      <c r="A167" s="14">
        <v>2004</v>
      </c>
      <c r="B167" s="14">
        <v>10</v>
      </c>
      <c r="C167" s="14" t="s">
        <v>88</v>
      </c>
      <c r="D167" s="14">
        <v>111</v>
      </c>
      <c r="E167" s="14" t="s">
        <v>45</v>
      </c>
      <c r="F167" s="4">
        <v>39258</v>
      </c>
      <c r="G167" s="4">
        <v>25376</v>
      </c>
      <c r="H167" s="4">
        <v>7</v>
      </c>
    </row>
    <row r="168" spans="1:8" ht="13.5" hidden="1">
      <c r="A168" s="14">
        <v>2004</v>
      </c>
      <c r="B168" s="14">
        <v>10</v>
      </c>
      <c r="C168" s="14" t="s">
        <v>88</v>
      </c>
      <c r="D168" s="14">
        <v>111</v>
      </c>
      <c r="E168" s="14" t="s">
        <v>45</v>
      </c>
      <c r="F168" s="4">
        <v>12</v>
      </c>
      <c r="G168" s="4">
        <v>0</v>
      </c>
      <c r="H168" s="4">
        <v>5</v>
      </c>
    </row>
    <row r="169" spans="1:8" ht="13.5" hidden="1">
      <c r="A169" s="14">
        <v>2004</v>
      </c>
      <c r="B169" s="14">
        <v>10</v>
      </c>
      <c r="C169" s="14" t="s">
        <v>88</v>
      </c>
      <c r="D169" s="14">
        <v>111</v>
      </c>
      <c r="E169" s="14" t="s">
        <v>45</v>
      </c>
      <c r="F169" s="4">
        <v>66285</v>
      </c>
      <c r="G169" s="4">
        <v>0</v>
      </c>
      <c r="H169" s="4">
        <v>0</v>
      </c>
    </row>
    <row r="170" spans="1:8" ht="13.5" hidden="1">
      <c r="A170" s="14">
        <v>2004</v>
      </c>
      <c r="B170" s="14">
        <v>10</v>
      </c>
      <c r="C170" s="14" t="s">
        <v>88</v>
      </c>
      <c r="D170" s="14">
        <v>111</v>
      </c>
      <c r="E170" s="14" t="s">
        <v>45</v>
      </c>
      <c r="F170" s="4">
        <v>35</v>
      </c>
      <c r="G170" s="4">
        <v>30</v>
      </c>
      <c r="H170" s="4">
        <v>0</v>
      </c>
    </row>
    <row r="171" spans="1:8" ht="13.5" hidden="1">
      <c r="A171" s="14">
        <v>2004</v>
      </c>
      <c r="B171" s="14">
        <v>10</v>
      </c>
      <c r="C171" s="14" t="s">
        <v>88</v>
      </c>
      <c r="D171" s="14">
        <v>111</v>
      </c>
      <c r="E171" s="14" t="s">
        <v>45</v>
      </c>
      <c r="F171" s="4">
        <v>112635</v>
      </c>
      <c r="G171" s="4">
        <v>83895</v>
      </c>
      <c r="H171" s="4">
        <v>0</v>
      </c>
    </row>
    <row r="172" spans="1:8" ht="13.5" hidden="1">
      <c r="A172" s="14">
        <v>2004</v>
      </c>
      <c r="B172" s="14">
        <v>10</v>
      </c>
      <c r="C172" s="14" t="s">
        <v>88</v>
      </c>
      <c r="D172" s="14">
        <v>111</v>
      </c>
      <c r="E172" s="14" t="s">
        <v>45</v>
      </c>
      <c r="F172" s="4">
        <v>4</v>
      </c>
      <c r="G172" s="4">
        <v>4</v>
      </c>
      <c r="H172" s="4">
        <v>0</v>
      </c>
    </row>
    <row r="173" spans="1:8" ht="13.5" hidden="1">
      <c r="A173" s="14">
        <v>2004</v>
      </c>
      <c r="B173" s="14">
        <v>10</v>
      </c>
      <c r="C173" s="14" t="s">
        <v>88</v>
      </c>
      <c r="D173" s="14">
        <v>111</v>
      </c>
      <c r="E173" s="14" t="s">
        <v>45</v>
      </c>
      <c r="F173" s="4">
        <v>35490</v>
      </c>
      <c r="G173" s="4">
        <v>0</v>
      </c>
      <c r="H173" s="4">
        <v>0</v>
      </c>
    </row>
    <row r="174" spans="1:8" ht="13.5" hidden="1">
      <c r="A174" s="14">
        <v>2004</v>
      </c>
      <c r="B174" s="14">
        <v>10</v>
      </c>
      <c r="C174" s="14" t="s">
        <v>88</v>
      </c>
      <c r="D174" s="14">
        <v>111</v>
      </c>
      <c r="E174" s="14" t="s">
        <v>45</v>
      </c>
      <c r="F174" s="4">
        <v>0</v>
      </c>
      <c r="G174" s="4">
        <v>31360</v>
      </c>
      <c r="H174" s="4">
        <v>0</v>
      </c>
    </row>
    <row r="175" spans="1:8" ht="13.5" hidden="1">
      <c r="A175" s="14">
        <v>2004</v>
      </c>
      <c r="B175" s="14">
        <v>10</v>
      </c>
      <c r="C175" s="14" t="s">
        <v>88</v>
      </c>
      <c r="D175" s="14">
        <v>111</v>
      </c>
      <c r="E175" s="14" t="s">
        <v>45</v>
      </c>
      <c r="F175" s="4">
        <v>57255</v>
      </c>
      <c r="G175" s="4">
        <v>57255</v>
      </c>
      <c r="H175" s="4">
        <v>0</v>
      </c>
    </row>
    <row r="176" spans="1:8" ht="13.5" hidden="1">
      <c r="A176" s="14">
        <v>2004</v>
      </c>
      <c r="B176" s="14">
        <v>10</v>
      </c>
      <c r="C176" s="14" t="s">
        <v>88</v>
      </c>
      <c r="D176" s="14">
        <v>111</v>
      </c>
      <c r="E176" s="14" t="s">
        <v>45</v>
      </c>
      <c r="F176" s="4">
        <v>557445</v>
      </c>
      <c r="G176" s="4">
        <v>463305</v>
      </c>
      <c r="H176" s="4">
        <v>0</v>
      </c>
    </row>
    <row r="177" spans="1:8" ht="13.5" hidden="1">
      <c r="A177" s="14">
        <v>2004</v>
      </c>
      <c r="B177" s="14">
        <v>10</v>
      </c>
      <c r="C177" s="14" t="s">
        <v>88</v>
      </c>
      <c r="D177" s="14">
        <v>111</v>
      </c>
      <c r="E177" s="14" t="s">
        <v>45</v>
      </c>
      <c r="F177" s="4">
        <v>186840</v>
      </c>
      <c r="G177" s="4">
        <v>150795</v>
      </c>
      <c r="H177" s="4">
        <v>0</v>
      </c>
    </row>
    <row r="178" spans="1:11" ht="13.5">
      <c r="A178" s="14">
        <v>2004</v>
      </c>
      <c r="B178" s="14">
        <v>10</v>
      </c>
      <c r="C178" s="14" t="s">
        <v>88</v>
      </c>
      <c r="D178" s="14">
        <v>111</v>
      </c>
      <c r="E178" s="14" t="s">
        <v>45</v>
      </c>
      <c r="F178" s="4">
        <v>45000</v>
      </c>
      <c r="G178" s="4">
        <v>0</v>
      </c>
      <c r="H178" s="4">
        <v>0</v>
      </c>
      <c r="I178" s="4">
        <f>SUM(F164:F178)</f>
        <v>1100339</v>
      </c>
      <c r="J178" s="4">
        <f>SUM(H164:H178)</f>
        <v>12</v>
      </c>
      <c r="K178" s="4">
        <f>I178-J178</f>
        <v>1100327</v>
      </c>
    </row>
    <row r="179" spans="1:8" ht="13.5" hidden="1">
      <c r="A179" s="14">
        <v>2004</v>
      </c>
      <c r="B179" s="14">
        <v>10</v>
      </c>
      <c r="C179" s="14" t="s">
        <v>88</v>
      </c>
      <c r="D179" s="14">
        <v>114</v>
      </c>
      <c r="E179" s="14" t="s">
        <v>30</v>
      </c>
      <c r="F179" s="4">
        <v>14000</v>
      </c>
      <c r="G179" s="4">
        <v>0</v>
      </c>
      <c r="H179" s="4">
        <v>0</v>
      </c>
    </row>
    <row r="180" spans="1:8" ht="13.5" hidden="1">
      <c r="A180" s="14">
        <v>2004</v>
      </c>
      <c r="B180" s="14">
        <v>10</v>
      </c>
      <c r="C180" s="14" t="s">
        <v>88</v>
      </c>
      <c r="D180" s="14">
        <v>114</v>
      </c>
      <c r="E180" s="14" t="s">
        <v>30</v>
      </c>
      <c r="F180" s="4">
        <v>162800</v>
      </c>
      <c r="G180" s="4">
        <v>156800</v>
      </c>
      <c r="H180" s="4">
        <v>0</v>
      </c>
    </row>
    <row r="181" spans="1:8" ht="13.5" hidden="1">
      <c r="A181" s="14">
        <v>2004</v>
      </c>
      <c r="B181" s="14">
        <v>10</v>
      </c>
      <c r="C181" s="14" t="s">
        <v>88</v>
      </c>
      <c r="D181" s="14">
        <v>114</v>
      </c>
      <c r="E181" s="14" t="s">
        <v>30</v>
      </c>
      <c r="F181" s="4">
        <v>14000</v>
      </c>
      <c r="G181" s="4">
        <v>0</v>
      </c>
      <c r="H181" s="4">
        <v>0</v>
      </c>
    </row>
    <row r="182" spans="1:8" ht="13.5" hidden="1">
      <c r="A182" s="14">
        <v>2004</v>
      </c>
      <c r="B182" s="14">
        <v>10</v>
      </c>
      <c r="C182" s="14" t="s">
        <v>88</v>
      </c>
      <c r="D182" s="14">
        <v>114</v>
      </c>
      <c r="E182" s="14" t="s">
        <v>30</v>
      </c>
      <c r="F182" s="4">
        <v>14000</v>
      </c>
      <c r="G182" s="4">
        <v>0</v>
      </c>
      <c r="H182" s="4">
        <v>0</v>
      </c>
    </row>
    <row r="183" spans="1:8" ht="13.5" hidden="1">
      <c r="A183" s="14">
        <v>2004</v>
      </c>
      <c r="B183" s="14">
        <v>10</v>
      </c>
      <c r="C183" s="14" t="s">
        <v>88</v>
      </c>
      <c r="D183" s="14">
        <v>114</v>
      </c>
      <c r="E183" s="14" t="s">
        <v>30</v>
      </c>
      <c r="F183" s="4">
        <v>14000</v>
      </c>
      <c r="G183" s="4">
        <v>0</v>
      </c>
      <c r="H183" s="4">
        <v>0</v>
      </c>
    </row>
    <row r="184" spans="1:8" ht="13.5" hidden="1">
      <c r="A184" s="14">
        <v>2004</v>
      </c>
      <c r="B184" s="14">
        <v>10</v>
      </c>
      <c r="C184" s="14" t="s">
        <v>88</v>
      </c>
      <c r="D184" s="14">
        <v>114</v>
      </c>
      <c r="E184" s="14" t="s">
        <v>30</v>
      </c>
      <c r="F184" s="4">
        <v>170800</v>
      </c>
      <c r="G184" s="4">
        <v>156800</v>
      </c>
      <c r="H184" s="4">
        <v>0</v>
      </c>
    </row>
    <row r="185" spans="1:8" ht="13.5" hidden="1">
      <c r="A185" s="14">
        <v>2004</v>
      </c>
      <c r="B185" s="14">
        <v>10</v>
      </c>
      <c r="C185" s="14" t="s">
        <v>88</v>
      </c>
      <c r="D185" s="14">
        <v>114</v>
      </c>
      <c r="E185" s="14" t="s">
        <v>30</v>
      </c>
      <c r="F185" s="4">
        <v>14000</v>
      </c>
      <c r="G185" s="4">
        <v>0</v>
      </c>
      <c r="H185" s="4">
        <v>0</v>
      </c>
    </row>
    <row r="186" spans="1:8" ht="13.5" hidden="1">
      <c r="A186" s="14">
        <v>2004</v>
      </c>
      <c r="B186" s="14">
        <v>10</v>
      </c>
      <c r="C186" s="14" t="s">
        <v>88</v>
      </c>
      <c r="D186" s="14">
        <v>114</v>
      </c>
      <c r="E186" s="14" t="s">
        <v>30</v>
      </c>
      <c r="F186" s="4">
        <v>14000</v>
      </c>
      <c r="G186" s="4">
        <v>0</v>
      </c>
      <c r="H186" s="4">
        <v>0</v>
      </c>
    </row>
    <row r="187" spans="1:8" ht="13.5" hidden="1">
      <c r="A187" s="14">
        <v>2004</v>
      </c>
      <c r="B187" s="14">
        <v>10</v>
      </c>
      <c r="C187" s="14" t="s">
        <v>88</v>
      </c>
      <c r="D187" s="14">
        <v>114</v>
      </c>
      <c r="E187" s="14" t="s">
        <v>30</v>
      </c>
      <c r="F187" s="4">
        <v>202160</v>
      </c>
      <c r="G187" s="4">
        <v>188160</v>
      </c>
      <c r="H187" s="4">
        <v>0</v>
      </c>
    </row>
    <row r="188" spans="1:8" ht="13.5" hidden="1">
      <c r="A188" s="14">
        <v>2004</v>
      </c>
      <c r="B188" s="14">
        <v>10</v>
      </c>
      <c r="C188" s="14" t="s">
        <v>88</v>
      </c>
      <c r="D188" s="14">
        <v>114</v>
      </c>
      <c r="E188" s="14" t="s">
        <v>30</v>
      </c>
      <c r="F188" s="4">
        <v>25</v>
      </c>
      <c r="G188" s="4">
        <v>0</v>
      </c>
      <c r="H188" s="4">
        <v>0</v>
      </c>
    </row>
    <row r="189" spans="1:8" ht="13.5" hidden="1">
      <c r="A189" s="14">
        <v>2004</v>
      </c>
      <c r="B189" s="14">
        <v>10</v>
      </c>
      <c r="C189" s="14" t="s">
        <v>88</v>
      </c>
      <c r="D189" s="14">
        <v>114</v>
      </c>
      <c r="E189" s="14" t="s">
        <v>30</v>
      </c>
      <c r="F189" s="4">
        <v>35790</v>
      </c>
      <c r="G189" s="4">
        <v>35790</v>
      </c>
      <c r="H189" s="4">
        <v>0</v>
      </c>
    </row>
    <row r="190" spans="1:8" ht="13.5" hidden="1">
      <c r="A190" s="14">
        <v>2004</v>
      </c>
      <c r="B190" s="14">
        <v>10</v>
      </c>
      <c r="C190" s="14" t="s">
        <v>88</v>
      </c>
      <c r="D190" s="14">
        <v>114</v>
      </c>
      <c r="E190" s="14" t="s">
        <v>30</v>
      </c>
      <c r="F190" s="4">
        <v>14000</v>
      </c>
      <c r="G190" s="4">
        <v>0</v>
      </c>
      <c r="H190" s="4">
        <v>0</v>
      </c>
    </row>
    <row r="191" spans="1:8" ht="13.5" hidden="1">
      <c r="A191" s="14">
        <v>2004</v>
      </c>
      <c r="B191" s="14">
        <v>10</v>
      </c>
      <c r="C191" s="14" t="s">
        <v>88</v>
      </c>
      <c r="D191" s="14">
        <v>114</v>
      </c>
      <c r="E191" s="14" t="s">
        <v>30</v>
      </c>
      <c r="F191" s="4">
        <v>38348</v>
      </c>
      <c r="G191" s="4">
        <v>15680</v>
      </c>
      <c r="H191" s="4">
        <v>0</v>
      </c>
    </row>
    <row r="192" spans="1:8" ht="13.5" hidden="1">
      <c r="A192" s="14">
        <v>2004</v>
      </c>
      <c r="B192" s="14">
        <v>10</v>
      </c>
      <c r="C192" s="14" t="s">
        <v>88</v>
      </c>
      <c r="D192" s="14">
        <v>114</v>
      </c>
      <c r="E192" s="14" t="s">
        <v>30</v>
      </c>
      <c r="F192" s="4">
        <v>32000</v>
      </c>
      <c r="G192" s="4">
        <v>0</v>
      </c>
      <c r="H192" s="4">
        <v>0</v>
      </c>
    </row>
    <row r="193" spans="1:8" ht="13.5" hidden="1">
      <c r="A193" s="14">
        <v>2004</v>
      </c>
      <c r="B193" s="14">
        <v>10</v>
      </c>
      <c r="C193" s="14" t="s">
        <v>88</v>
      </c>
      <c r="D193" s="14">
        <v>114</v>
      </c>
      <c r="E193" s="14" t="s">
        <v>30</v>
      </c>
      <c r="F193" s="4">
        <v>87360</v>
      </c>
      <c r="G193" s="4">
        <v>0</v>
      </c>
      <c r="H193" s="4">
        <v>0</v>
      </c>
    </row>
    <row r="194" spans="1:8" ht="13.5" hidden="1">
      <c r="A194" s="14">
        <v>2004</v>
      </c>
      <c r="B194" s="14">
        <v>10</v>
      </c>
      <c r="C194" s="14" t="s">
        <v>88</v>
      </c>
      <c r="D194" s="14">
        <v>114</v>
      </c>
      <c r="E194" s="14" t="s">
        <v>30</v>
      </c>
      <c r="F194" s="4">
        <v>31010</v>
      </c>
      <c r="G194" s="4">
        <v>17010</v>
      </c>
      <c r="H194" s="4">
        <v>0</v>
      </c>
    </row>
    <row r="195" spans="1:11" ht="13.5">
      <c r="A195" s="14">
        <v>2004</v>
      </c>
      <c r="B195" s="14">
        <v>10</v>
      </c>
      <c r="C195" s="14" t="s">
        <v>88</v>
      </c>
      <c r="D195" s="14">
        <v>114</v>
      </c>
      <c r="E195" s="14" t="s">
        <v>30</v>
      </c>
      <c r="F195" s="4">
        <v>50</v>
      </c>
      <c r="G195" s="4">
        <v>50</v>
      </c>
      <c r="H195" s="4">
        <v>0</v>
      </c>
      <c r="I195" s="4">
        <f>SUM(F179:F195)</f>
        <v>858343</v>
      </c>
      <c r="J195" s="4">
        <f>SUM(H179:H195)</f>
        <v>0</v>
      </c>
      <c r="K195" s="4">
        <f>I195-J195</f>
        <v>858343</v>
      </c>
    </row>
    <row r="196" spans="1:8" ht="13.5">
      <c r="A196" s="14">
        <v>2004</v>
      </c>
      <c r="B196" s="14">
        <v>10</v>
      </c>
      <c r="C196" s="14" t="s">
        <v>88</v>
      </c>
      <c r="D196" s="14">
        <v>113</v>
      </c>
      <c r="E196" s="14" t="s">
        <v>49</v>
      </c>
      <c r="F196" s="4">
        <v>15140</v>
      </c>
      <c r="G196" s="4">
        <v>15140</v>
      </c>
      <c r="H196" s="4">
        <v>0</v>
      </c>
    </row>
    <row r="197" spans="1:11" ht="13.5">
      <c r="A197" s="14">
        <v>2004</v>
      </c>
      <c r="B197" s="14">
        <v>10</v>
      </c>
      <c r="C197" s="14" t="s">
        <v>88</v>
      </c>
      <c r="D197" s="14">
        <v>126</v>
      </c>
      <c r="E197" s="14" t="s">
        <v>61</v>
      </c>
      <c r="F197" s="4">
        <v>5</v>
      </c>
      <c r="G197" s="4">
        <v>0</v>
      </c>
      <c r="H197" s="4">
        <v>5</v>
      </c>
      <c r="I197" s="4">
        <f>SUM(F196:F197)</f>
        <v>15145</v>
      </c>
      <c r="J197" s="4">
        <f>SUM(H196:H197)</f>
        <v>5</v>
      </c>
      <c r="K197" s="4">
        <f>I197-J197</f>
        <v>15140</v>
      </c>
    </row>
    <row r="198" spans="6:12" ht="13.5">
      <c r="F198" s="4">
        <f>SUM(F164:F197)</f>
        <v>1973827</v>
      </c>
      <c r="G198" s="4">
        <f>SUM(G164:G197)</f>
        <v>1397495</v>
      </c>
      <c r="H198" s="4">
        <f>SUM(H164:H197)</f>
        <v>17</v>
      </c>
      <c r="I198" s="4">
        <f>SUM(I178,I195,I197)</f>
        <v>1973827</v>
      </c>
      <c r="J198" s="4">
        <f>SUM(J178,J195,J197)</f>
        <v>17</v>
      </c>
      <c r="K198" s="4">
        <f>SUM(K178,K195,K197)</f>
        <v>1973810</v>
      </c>
      <c r="L198" s="4">
        <f>SUM(F198-H198)</f>
        <v>1973810</v>
      </c>
    </row>
    <row r="200" spans="1:8" ht="13.5" hidden="1">
      <c r="A200" s="14">
        <v>2004</v>
      </c>
      <c r="B200" s="14">
        <v>11</v>
      </c>
      <c r="C200" s="14" t="s">
        <v>88</v>
      </c>
      <c r="D200" s="14">
        <v>111</v>
      </c>
      <c r="E200" s="14" t="s">
        <v>45</v>
      </c>
      <c r="F200" s="4">
        <v>111960</v>
      </c>
      <c r="G200" s="4">
        <v>66915</v>
      </c>
      <c r="H200" s="4">
        <v>0</v>
      </c>
    </row>
    <row r="201" spans="1:8" ht="13.5" hidden="1">
      <c r="A201" s="14">
        <v>2004</v>
      </c>
      <c r="B201" s="14">
        <v>11</v>
      </c>
      <c r="C201" s="14" t="s">
        <v>88</v>
      </c>
      <c r="D201" s="14">
        <v>111</v>
      </c>
      <c r="E201" s="14" t="s">
        <v>45</v>
      </c>
      <c r="F201" s="4">
        <v>15</v>
      </c>
      <c r="G201" s="4">
        <v>0</v>
      </c>
      <c r="H201" s="4">
        <v>15</v>
      </c>
    </row>
    <row r="202" spans="1:8" ht="13.5" hidden="1">
      <c r="A202" s="14">
        <v>2004</v>
      </c>
      <c r="B202" s="14">
        <v>11</v>
      </c>
      <c r="C202" s="14" t="s">
        <v>88</v>
      </c>
      <c r="D202" s="14">
        <v>111</v>
      </c>
      <c r="E202" s="14" t="s">
        <v>45</v>
      </c>
      <c r="F202" s="4">
        <v>63480</v>
      </c>
      <c r="G202" s="4">
        <v>16050</v>
      </c>
      <c r="H202" s="4">
        <v>0</v>
      </c>
    </row>
    <row r="203" spans="1:8" ht="13.5" hidden="1">
      <c r="A203" s="14">
        <v>2004</v>
      </c>
      <c r="B203" s="14">
        <v>11</v>
      </c>
      <c r="C203" s="14" t="s">
        <v>88</v>
      </c>
      <c r="D203" s="14">
        <v>111</v>
      </c>
      <c r="E203" s="14" t="s">
        <v>45</v>
      </c>
      <c r="F203" s="4">
        <v>42</v>
      </c>
      <c r="G203" s="4">
        <v>36</v>
      </c>
      <c r="H203" s="4">
        <v>6</v>
      </c>
    </row>
    <row r="204" spans="1:8" ht="13.5" hidden="1">
      <c r="A204" s="14">
        <v>2004</v>
      </c>
      <c r="B204" s="14">
        <v>11</v>
      </c>
      <c r="C204" s="14" t="s">
        <v>88</v>
      </c>
      <c r="D204" s="14">
        <v>111</v>
      </c>
      <c r="E204" s="14" t="s">
        <v>45</v>
      </c>
      <c r="F204" s="4">
        <v>15000</v>
      </c>
      <c r="G204" s="4">
        <v>0</v>
      </c>
      <c r="H204" s="4">
        <v>0</v>
      </c>
    </row>
    <row r="205" spans="1:8" ht="13.5" hidden="1">
      <c r="A205" s="14">
        <v>2004</v>
      </c>
      <c r="B205" s="14">
        <v>11</v>
      </c>
      <c r="C205" s="14" t="s">
        <v>88</v>
      </c>
      <c r="D205" s="14">
        <v>111</v>
      </c>
      <c r="E205" s="14" t="s">
        <v>45</v>
      </c>
      <c r="F205" s="4">
        <v>218760</v>
      </c>
      <c r="G205" s="4">
        <v>190755</v>
      </c>
      <c r="H205" s="4">
        <v>0</v>
      </c>
    </row>
    <row r="206" spans="1:8" ht="13.5" hidden="1">
      <c r="A206" s="14">
        <v>2004</v>
      </c>
      <c r="B206" s="14">
        <v>11</v>
      </c>
      <c r="C206" s="14" t="s">
        <v>88</v>
      </c>
      <c r="D206" s="14">
        <v>111</v>
      </c>
      <c r="E206" s="14" t="s">
        <v>45</v>
      </c>
      <c r="F206" s="4">
        <v>258183</v>
      </c>
      <c r="G206" s="4">
        <v>113778</v>
      </c>
      <c r="H206" s="4">
        <v>0</v>
      </c>
    </row>
    <row r="207" spans="1:8" ht="13.5" hidden="1">
      <c r="A207" s="14">
        <v>2004</v>
      </c>
      <c r="B207" s="14">
        <v>11</v>
      </c>
      <c r="C207" s="14" t="s">
        <v>88</v>
      </c>
      <c r="D207" s="14">
        <v>111</v>
      </c>
      <c r="E207" s="14" t="s">
        <v>45</v>
      </c>
      <c r="F207" s="4">
        <v>0</v>
      </c>
      <c r="G207" s="4">
        <v>5670</v>
      </c>
      <c r="H207" s="4">
        <v>0</v>
      </c>
    </row>
    <row r="208" spans="1:8" ht="13.5" hidden="1">
      <c r="A208" s="14">
        <v>2004</v>
      </c>
      <c r="B208" s="14">
        <v>11</v>
      </c>
      <c r="C208" s="14" t="s">
        <v>88</v>
      </c>
      <c r="D208" s="14">
        <v>111</v>
      </c>
      <c r="E208" s="14" t="s">
        <v>45</v>
      </c>
      <c r="F208" s="4">
        <v>15750</v>
      </c>
      <c r="G208" s="4">
        <v>15750</v>
      </c>
      <c r="H208" s="4">
        <v>0</v>
      </c>
    </row>
    <row r="209" spans="1:8" ht="13.5" hidden="1">
      <c r="A209" s="14">
        <v>2004</v>
      </c>
      <c r="B209" s="14">
        <v>11</v>
      </c>
      <c r="C209" s="14" t="s">
        <v>88</v>
      </c>
      <c r="D209" s="14">
        <v>111</v>
      </c>
      <c r="E209" s="14" t="s">
        <v>45</v>
      </c>
      <c r="F209" s="4">
        <v>13500</v>
      </c>
      <c r="G209" s="4">
        <v>13500</v>
      </c>
      <c r="H209" s="4">
        <v>0</v>
      </c>
    </row>
    <row r="210" spans="1:8" ht="13.5" hidden="1">
      <c r="A210" s="14">
        <v>2004</v>
      </c>
      <c r="B210" s="14">
        <v>11</v>
      </c>
      <c r="C210" s="14" t="s">
        <v>88</v>
      </c>
      <c r="D210" s="14">
        <v>111</v>
      </c>
      <c r="E210" s="14" t="s">
        <v>45</v>
      </c>
      <c r="F210" s="4">
        <v>189420</v>
      </c>
      <c r="G210" s="4">
        <v>189420</v>
      </c>
      <c r="H210" s="4">
        <v>0</v>
      </c>
    </row>
    <row r="211" spans="1:8" ht="13.5" hidden="1">
      <c r="A211" s="14">
        <v>2004</v>
      </c>
      <c r="B211" s="14">
        <v>11</v>
      </c>
      <c r="C211" s="14" t="s">
        <v>88</v>
      </c>
      <c r="D211" s="14">
        <v>111</v>
      </c>
      <c r="E211" s="14" t="s">
        <v>45</v>
      </c>
      <c r="F211" s="4">
        <v>942570</v>
      </c>
      <c r="G211" s="4">
        <v>676800</v>
      </c>
      <c r="H211" s="4">
        <v>21000</v>
      </c>
    </row>
    <row r="212" spans="1:8" ht="13.5" hidden="1">
      <c r="A212" s="14">
        <v>2004</v>
      </c>
      <c r="B212" s="14">
        <v>11</v>
      </c>
      <c r="C212" s="14" t="s">
        <v>88</v>
      </c>
      <c r="D212" s="14">
        <v>111</v>
      </c>
      <c r="E212" s="14" t="s">
        <v>45</v>
      </c>
      <c r="F212" s="4">
        <v>153690</v>
      </c>
      <c r="G212" s="4">
        <v>92310</v>
      </c>
      <c r="H212" s="4">
        <v>0</v>
      </c>
    </row>
    <row r="213" spans="1:8" ht="13.5" hidden="1">
      <c r="A213" s="14">
        <v>2004</v>
      </c>
      <c r="B213" s="14">
        <v>11</v>
      </c>
      <c r="C213" s="14" t="s">
        <v>88</v>
      </c>
      <c r="D213" s="14">
        <v>111</v>
      </c>
      <c r="E213" s="14" t="s">
        <v>45</v>
      </c>
      <c r="F213" s="4">
        <v>28800</v>
      </c>
      <c r="G213" s="4">
        <v>28800</v>
      </c>
      <c r="H213" s="4">
        <v>0</v>
      </c>
    </row>
    <row r="214" spans="1:8" ht="13.5" hidden="1">
      <c r="A214" s="14">
        <v>2004</v>
      </c>
      <c r="B214" s="14">
        <v>11</v>
      </c>
      <c r="C214" s="14" t="s">
        <v>88</v>
      </c>
      <c r="D214" s="14">
        <v>111</v>
      </c>
      <c r="E214" s="14" t="s">
        <v>45</v>
      </c>
      <c r="F214" s="4">
        <v>113994</v>
      </c>
      <c r="G214" s="4">
        <v>57174</v>
      </c>
      <c r="H214" s="4">
        <v>0</v>
      </c>
    </row>
    <row r="215" spans="1:8" ht="13.5" hidden="1">
      <c r="A215" s="14">
        <v>2004</v>
      </c>
      <c r="B215" s="14">
        <v>11</v>
      </c>
      <c r="C215" s="14" t="s">
        <v>88</v>
      </c>
      <c r="D215" s="14">
        <v>111</v>
      </c>
      <c r="E215" s="14" t="s">
        <v>45</v>
      </c>
      <c r="F215" s="4">
        <v>0</v>
      </c>
      <c r="G215" s="4">
        <v>29040</v>
      </c>
      <c r="H215" s="4">
        <v>0</v>
      </c>
    </row>
    <row r="216" spans="1:8" ht="13.5" hidden="1">
      <c r="A216" s="14">
        <v>2004</v>
      </c>
      <c r="B216" s="14">
        <v>11</v>
      </c>
      <c r="C216" s="14" t="s">
        <v>88</v>
      </c>
      <c r="D216" s="14">
        <v>111</v>
      </c>
      <c r="E216" s="14" t="s">
        <v>45</v>
      </c>
      <c r="F216" s="4">
        <v>13860</v>
      </c>
      <c r="G216" s="4">
        <v>13860</v>
      </c>
      <c r="H216" s="4">
        <v>0</v>
      </c>
    </row>
    <row r="217" spans="1:8" ht="13.5" hidden="1">
      <c r="A217" s="14">
        <v>2004</v>
      </c>
      <c r="B217" s="14">
        <v>11</v>
      </c>
      <c r="C217" s="14" t="s">
        <v>88</v>
      </c>
      <c r="D217" s="14">
        <v>111</v>
      </c>
      <c r="E217" s="14" t="s">
        <v>45</v>
      </c>
      <c r="F217" s="4">
        <v>183060</v>
      </c>
      <c r="G217" s="4">
        <v>91470</v>
      </c>
      <c r="H217" s="4">
        <v>0</v>
      </c>
    </row>
    <row r="218" spans="1:8" ht="13.5" hidden="1">
      <c r="A218" s="14">
        <v>2004</v>
      </c>
      <c r="B218" s="14">
        <v>11</v>
      </c>
      <c r="C218" s="14" t="s">
        <v>88</v>
      </c>
      <c r="D218" s="14">
        <v>111</v>
      </c>
      <c r="E218" s="14" t="s">
        <v>45</v>
      </c>
      <c r="F218" s="4">
        <v>10</v>
      </c>
      <c r="G218" s="4">
        <v>0</v>
      </c>
      <c r="H218" s="4">
        <v>0</v>
      </c>
    </row>
    <row r="219" spans="1:8" ht="13.5" hidden="1">
      <c r="A219" s="14">
        <v>2004</v>
      </c>
      <c r="B219" s="14">
        <v>11</v>
      </c>
      <c r="C219" s="14" t="s">
        <v>88</v>
      </c>
      <c r="D219" s="14">
        <v>111</v>
      </c>
      <c r="E219" s="14" t="s">
        <v>45</v>
      </c>
      <c r="F219" s="4">
        <v>76080</v>
      </c>
      <c r="G219" s="4">
        <v>62430</v>
      </c>
      <c r="H219" s="4">
        <v>0</v>
      </c>
    </row>
    <row r="220" spans="1:8" ht="13.5" hidden="1">
      <c r="A220" s="14">
        <v>2004</v>
      </c>
      <c r="B220" s="14">
        <v>11</v>
      </c>
      <c r="C220" s="14" t="s">
        <v>88</v>
      </c>
      <c r="D220" s="14">
        <v>111</v>
      </c>
      <c r="E220" s="14" t="s">
        <v>45</v>
      </c>
      <c r="F220" s="4">
        <v>234100</v>
      </c>
      <c r="G220" s="4">
        <v>233305</v>
      </c>
      <c r="H220" s="4">
        <v>0</v>
      </c>
    </row>
    <row r="221" spans="1:8" ht="13.5" hidden="1">
      <c r="A221" s="14">
        <v>2004</v>
      </c>
      <c r="B221" s="14">
        <v>11</v>
      </c>
      <c r="C221" s="14" t="s">
        <v>88</v>
      </c>
      <c r="D221" s="14">
        <v>111</v>
      </c>
      <c r="E221" s="14" t="s">
        <v>45</v>
      </c>
      <c r="F221" s="4">
        <v>412275</v>
      </c>
      <c r="G221" s="4">
        <v>286713</v>
      </c>
      <c r="H221" s="4">
        <v>10842</v>
      </c>
    </row>
    <row r="222" spans="1:8" ht="13.5" hidden="1">
      <c r="A222" s="14">
        <v>2004</v>
      </c>
      <c r="B222" s="14">
        <v>11</v>
      </c>
      <c r="C222" s="14" t="s">
        <v>88</v>
      </c>
      <c r="D222" s="14">
        <v>111</v>
      </c>
      <c r="E222" s="14" t="s">
        <v>45</v>
      </c>
      <c r="F222" s="4">
        <v>30960</v>
      </c>
      <c r="G222" s="4">
        <v>30960</v>
      </c>
      <c r="H222" s="4">
        <v>0</v>
      </c>
    </row>
    <row r="223" spans="1:8" ht="13.5" hidden="1">
      <c r="A223" s="14">
        <v>2004</v>
      </c>
      <c r="B223" s="14">
        <v>11</v>
      </c>
      <c r="C223" s="14" t="s">
        <v>88</v>
      </c>
      <c r="D223" s="14">
        <v>111</v>
      </c>
      <c r="E223" s="14" t="s">
        <v>45</v>
      </c>
      <c r="F223" s="4">
        <v>647496</v>
      </c>
      <c r="G223" s="4">
        <v>597696</v>
      </c>
      <c r="H223" s="4">
        <v>0</v>
      </c>
    </row>
    <row r="224" spans="1:8" ht="13.5" hidden="1">
      <c r="A224" s="14">
        <v>2004</v>
      </c>
      <c r="B224" s="14">
        <v>11</v>
      </c>
      <c r="C224" s="14" t="s">
        <v>88</v>
      </c>
      <c r="D224" s="14">
        <v>111</v>
      </c>
      <c r="E224" s="14" t="s">
        <v>45</v>
      </c>
      <c r="F224" s="4">
        <v>43050</v>
      </c>
      <c r="G224" s="4">
        <v>15225</v>
      </c>
      <c r="H224" s="4">
        <v>0</v>
      </c>
    </row>
    <row r="225" spans="1:8" ht="13.5" hidden="1">
      <c r="A225" s="14">
        <v>2004</v>
      </c>
      <c r="B225" s="14">
        <v>11</v>
      </c>
      <c r="C225" s="14" t="s">
        <v>88</v>
      </c>
      <c r="D225" s="14">
        <v>111</v>
      </c>
      <c r="E225" s="14" t="s">
        <v>45</v>
      </c>
      <c r="F225" s="4">
        <v>57720</v>
      </c>
      <c r="G225" s="4">
        <v>28800</v>
      </c>
      <c r="H225" s="4">
        <v>0</v>
      </c>
    </row>
    <row r="226" spans="1:8" ht="13.5" hidden="1">
      <c r="A226" s="14">
        <v>2004</v>
      </c>
      <c r="B226" s="14">
        <v>11</v>
      </c>
      <c r="C226" s="14" t="s">
        <v>88</v>
      </c>
      <c r="D226" s="14">
        <v>111</v>
      </c>
      <c r="E226" s="14" t="s">
        <v>45</v>
      </c>
      <c r="F226" s="4">
        <v>185535</v>
      </c>
      <c r="G226" s="4">
        <v>72135</v>
      </c>
      <c r="H226" s="4">
        <v>48300</v>
      </c>
    </row>
    <row r="227" spans="1:8" ht="13.5" hidden="1">
      <c r="A227" s="14">
        <v>2004</v>
      </c>
      <c r="B227" s="14">
        <v>11</v>
      </c>
      <c r="C227" s="14" t="s">
        <v>88</v>
      </c>
      <c r="D227" s="14">
        <v>111</v>
      </c>
      <c r="E227" s="14" t="s">
        <v>45</v>
      </c>
      <c r="F227" s="4">
        <v>0</v>
      </c>
      <c r="G227" s="4">
        <v>43440</v>
      </c>
      <c r="H227" s="4">
        <v>0</v>
      </c>
    </row>
    <row r="228" spans="1:8" ht="13.5" hidden="1">
      <c r="A228" s="14">
        <v>2004</v>
      </c>
      <c r="B228" s="14">
        <v>11</v>
      </c>
      <c r="C228" s="14" t="s">
        <v>88</v>
      </c>
      <c r="D228" s="14">
        <v>111</v>
      </c>
      <c r="E228" s="14" t="s">
        <v>45</v>
      </c>
      <c r="F228" s="4">
        <v>13500</v>
      </c>
      <c r="G228" s="4">
        <v>13500</v>
      </c>
      <c r="H228" s="4">
        <v>0</v>
      </c>
    </row>
    <row r="229" spans="1:8" ht="13.5" hidden="1">
      <c r="A229" s="14">
        <v>2004</v>
      </c>
      <c r="B229" s="14">
        <v>11</v>
      </c>
      <c r="C229" s="14" t="s">
        <v>88</v>
      </c>
      <c r="D229" s="14">
        <v>111</v>
      </c>
      <c r="E229" s="14" t="s">
        <v>45</v>
      </c>
      <c r="F229" s="4">
        <v>81135</v>
      </c>
      <c r="G229" s="4">
        <v>0</v>
      </c>
      <c r="H229" s="4">
        <v>19200</v>
      </c>
    </row>
    <row r="230" spans="1:8" ht="13.5" hidden="1">
      <c r="A230" s="14">
        <v>2004</v>
      </c>
      <c r="B230" s="14">
        <v>11</v>
      </c>
      <c r="C230" s="14" t="s">
        <v>88</v>
      </c>
      <c r="D230" s="14">
        <v>111</v>
      </c>
      <c r="E230" s="14" t="s">
        <v>45</v>
      </c>
      <c r="F230" s="4">
        <v>107760</v>
      </c>
      <c r="G230" s="4">
        <v>107760</v>
      </c>
      <c r="H230" s="4">
        <v>0</v>
      </c>
    </row>
    <row r="231" spans="1:8" ht="13.5" hidden="1">
      <c r="A231" s="14">
        <v>2004</v>
      </c>
      <c r="B231" s="14">
        <v>11</v>
      </c>
      <c r="C231" s="14" t="s">
        <v>88</v>
      </c>
      <c r="D231" s="14">
        <v>111</v>
      </c>
      <c r="E231" s="14" t="s">
        <v>45</v>
      </c>
      <c r="F231" s="4">
        <v>289935</v>
      </c>
      <c r="G231" s="4">
        <v>348435</v>
      </c>
      <c r="H231" s="4">
        <v>0</v>
      </c>
    </row>
    <row r="232" spans="1:8" ht="13.5" hidden="1">
      <c r="A232" s="14">
        <v>2004</v>
      </c>
      <c r="B232" s="14">
        <v>11</v>
      </c>
      <c r="C232" s="14" t="s">
        <v>88</v>
      </c>
      <c r="D232" s="14">
        <v>111</v>
      </c>
      <c r="E232" s="14" t="s">
        <v>45</v>
      </c>
      <c r="F232" s="4">
        <v>265380</v>
      </c>
      <c r="G232" s="4">
        <v>144195</v>
      </c>
      <c r="H232" s="4">
        <v>32550</v>
      </c>
    </row>
    <row r="233" spans="1:8" ht="13.5" hidden="1">
      <c r="A233" s="14">
        <v>2004</v>
      </c>
      <c r="B233" s="14">
        <v>11</v>
      </c>
      <c r="C233" s="14" t="s">
        <v>88</v>
      </c>
      <c r="D233" s="14">
        <v>111</v>
      </c>
      <c r="E233" s="14" t="s">
        <v>45</v>
      </c>
      <c r="F233" s="4">
        <v>165684</v>
      </c>
      <c r="G233" s="4">
        <v>165684</v>
      </c>
      <c r="H233" s="4">
        <v>0</v>
      </c>
    </row>
    <row r="234" spans="1:8" ht="13.5" hidden="1">
      <c r="A234" s="14">
        <v>2004</v>
      </c>
      <c r="B234" s="14">
        <v>11</v>
      </c>
      <c r="C234" s="14" t="s">
        <v>88</v>
      </c>
      <c r="D234" s="14">
        <v>111</v>
      </c>
      <c r="E234" s="14" t="s">
        <v>45</v>
      </c>
      <c r="F234" s="4">
        <v>14400</v>
      </c>
      <c r="G234" s="4">
        <v>14400</v>
      </c>
      <c r="H234" s="4">
        <v>0</v>
      </c>
    </row>
    <row r="235" spans="1:8" ht="13.5" hidden="1">
      <c r="A235" s="14">
        <v>2004</v>
      </c>
      <c r="B235" s="14">
        <v>11</v>
      </c>
      <c r="C235" s="14" t="s">
        <v>88</v>
      </c>
      <c r="D235" s="14">
        <v>111</v>
      </c>
      <c r="E235" s="14" t="s">
        <v>45</v>
      </c>
      <c r="F235" s="4">
        <v>107925</v>
      </c>
      <c r="G235" s="4">
        <v>26550</v>
      </c>
      <c r="H235" s="4">
        <v>0</v>
      </c>
    </row>
    <row r="236" spans="1:8" ht="13.5" hidden="1">
      <c r="A236" s="14">
        <v>2004</v>
      </c>
      <c r="B236" s="14">
        <v>11</v>
      </c>
      <c r="C236" s="14" t="s">
        <v>88</v>
      </c>
      <c r="D236" s="14">
        <v>111</v>
      </c>
      <c r="E236" s="14" t="s">
        <v>45</v>
      </c>
      <c r="F236" s="4">
        <v>0</v>
      </c>
      <c r="G236" s="4">
        <v>29280</v>
      </c>
      <c r="H236" s="4">
        <v>0</v>
      </c>
    </row>
    <row r="237" spans="1:8" ht="13.5" hidden="1">
      <c r="A237" s="14">
        <v>2004</v>
      </c>
      <c r="B237" s="14">
        <v>11</v>
      </c>
      <c r="C237" s="14" t="s">
        <v>88</v>
      </c>
      <c r="D237" s="14">
        <v>111</v>
      </c>
      <c r="E237" s="14" t="s">
        <v>45</v>
      </c>
      <c r="F237" s="4">
        <v>5850</v>
      </c>
      <c r="G237" s="4">
        <v>5850</v>
      </c>
      <c r="H237" s="4">
        <v>0</v>
      </c>
    </row>
    <row r="238" spans="1:8" ht="13.5" hidden="1">
      <c r="A238" s="14">
        <v>2004</v>
      </c>
      <c r="B238" s="14">
        <v>11</v>
      </c>
      <c r="C238" s="14" t="s">
        <v>88</v>
      </c>
      <c r="D238" s="14">
        <v>111</v>
      </c>
      <c r="E238" s="14" t="s">
        <v>45</v>
      </c>
      <c r="F238" s="4">
        <v>141945</v>
      </c>
      <c r="G238" s="4">
        <v>61095</v>
      </c>
      <c r="H238" s="4">
        <v>0</v>
      </c>
    </row>
    <row r="239" spans="1:8" ht="13.5" hidden="1">
      <c r="A239" s="14">
        <v>2004</v>
      </c>
      <c r="B239" s="14">
        <v>11</v>
      </c>
      <c r="C239" s="14" t="s">
        <v>88</v>
      </c>
      <c r="D239" s="14">
        <v>111</v>
      </c>
      <c r="E239" s="14" t="s">
        <v>45</v>
      </c>
      <c r="F239" s="4">
        <v>14220</v>
      </c>
      <c r="G239" s="4">
        <v>14220</v>
      </c>
      <c r="H239" s="4">
        <v>0</v>
      </c>
    </row>
    <row r="240" spans="1:8" ht="13.5" hidden="1">
      <c r="A240" s="14">
        <v>2004</v>
      </c>
      <c r="B240" s="14">
        <v>11</v>
      </c>
      <c r="C240" s="14" t="s">
        <v>88</v>
      </c>
      <c r="D240" s="14">
        <v>111</v>
      </c>
      <c r="E240" s="14" t="s">
        <v>45</v>
      </c>
      <c r="F240" s="4">
        <v>55720</v>
      </c>
      <c r="G240" s="4">
        <v>43920</v>
      </c>
      <c r="H240" s="4">
        <v>0</v>
      </c>
    </row>
    <row r="241" spans="1:8" ht="13.5" hidden="1">
      <c r="A241" s="14">
        <v>2004</v>
      </c>
      <c r="B241" s="14">
        <v>11</v>
      </c>
      <c r="C241" s="14" t="s">
        <v>88</v>
      </c>
      <c r="D241" s="14">
        <v>111</v>
      </c>
      <c r="E241" s="14" t="s">
        <v>45</v>
      </c>
      <c r="F241" s="4">
        <v>45600</v>
      </c>
      <c r="G241" s="4">
        <v>29850</v>
      </c>
      <c r="H241" s="4">
        <v>15750</v>
      </c>
    </row>
    <row r="242" spans="1:8" ht="13.5" hidden="1">
      <c r="A242" s="14">
        <v>2004</v>
      </c>
      <c r="B242" s="14">
        <v>11</v>
      </c>
      <c r="C242" s="14" t="s">
        <v>88</v>
      </c>
      <c r="D242" s="14">
        <v>111</v>
      </c>
      <c r="E242" s="14" t="s">
        <v>45</v>
      </c>
      <c r="F242" s="4">
        <v>81529</v>
      </c>
      <c r="G242" s="4">
        <v>81529</v>
      </c>
      <c r="H242" s="4">
        <v>0</v>
      </c>
    </row>
    <row r="243" spans="1:8" ht="13.5" hidden="1">
      <c r="A243" s="14">
        <v>2004</v>
      </c>
      <c r="B243" s="14">
        <v>11</v>
      </c>
      <c r="C243" s="14" t="s">
        <v>88</v>
      </c>
      <c r="D243" s="14">
        <v>111</v>
      </c>
      <c r="E243" s="14" t="s">
        <v>45</v>
      </c>
      <c r="F243" s="4">
        <v>14400</v>
      </c>
      <c r="G243" s="4">
        <v>14400</v>
      </c>
      <c r="H243" s="4">
        <v>0</v>
      </c>
    </row>
    <row r="244" spans="1:8" ht="13.5" hidden="1">
      <c r="A244" s="14">
        <v>2004</v>
      </c>
      <c r="B244" s="14">
        <v>11</v>
      </c>
      <c r="C244" s="14" t="s">
        <v>88</v>
      </c>
      <c r="D244" s="14">
        <v>111</v>
      </c>
      <c r="E244" s="14" t="s">
        <v>45</v>
      </c>
      <c r="F244" s="4">
        <v>48825</v>
      </c>
      <c r="G244" s="4">
        <v>48825</v>
      </c>
      <c r="H244" s="4">
        <v>0</v>
      </c>
    </row>
    <row r="245" spans="1:8" ht="13.5" hidden="1">
      <c r="A245" s="14">
        <v>2004</v>
      </c>
      <c r="B245" s="14">
        <v>11</v>
      </c>
      <c r="C245" s="14" t="s">
        <v>88</v>
      </c>
      <c r="D245" s="14">
        <v>111</v>
      </c>
      <c r="E245" s="14" t="s">
        <v>45</v>
      </c>
      <c r="F245" s="4">
        <v>12795</v>
      </c>
      <c r="G245" s="4">
        <v>0</v>
      </c>
      <c r="H245" s="4">
        <v>0</v>
      </c>
    </row>
    <row r="246" spans="1:11" ht="13.5">
      <c r="A246" s="14">
        <v>2004</v>
      </c>
      <c r="B246" s="14">
        <v>11</v>
      </c>
      <c r="C246" s="14" t="s">
        <v>88</v>
      </c>
      <c r="D246" s="14">
        <v>111</v>
      </c>
      <c r="E246" s="14" t="s">
        <v>45</v>
      </c>
      <c r="F246" s="4">
        <v>29665</v>
      </c>
      <c r="G246" s="4">
        <v>13390</v>
      </c>
      <c r="H246" s="4">
        <v>16275</v>
      </c>
      <c r="I246" s="4">
        <f>SUM(F200:F246)</f>
        <v>5505578</v>
      </c>
      <c r="J246" s="4">
        <f>SUM(H200:H246)</f>
        <v>163938</v>
      </c>
      <c r="K246" s="4">
        <f>I246-J246</f>
        <v>5341640</v>
      </c>
    </row>
    <row r="247" spans="1:8" ht="13.5" hidden="1">
      <c r="A247" s="14">
        <v>2004</v>
      </c>
      <c r="B247" s="14">
        <v>11</v>
      </c>
      <c r="C247" s="14" t="s">
        <v>88</v>
      </c>
      <c r="D247" s="14">
        <v>114</v>
      </c>
      <c r="E247" s="14" t="s">
        <v>30</v>
      </c>
      <c r="F247" s="4">
        <v>17535</v>
      </c>
      <c r="G247" s="4">
        <v>0</v>
      </c>
      <c r="H247" s="4">
        <v>0</v>
      </c>
    </row>
    <row r="248" spans="1:8" ht="13.5" hidden="1">
      <c r="A248" s="14">
        <v>2004</v>
      </c>
      <c r="B248" s="14">
        <v>11</v>
      </c>
      <c r="C248" s="14" t="s">
        <v>88</v>
      </c>
      <c r="D248" s="14">
        <v>114</v>
      </c>
      <c r="E248" s="14" t="s">
        <v>30</v>
      </c>
      <c r="F248" s="4">
        <v>276485</v>
      </c>
      <c r="G248" s="4">
        <v>210405</v>
      </c>
      <c r="H248" s="4">
        <v>0</v>
      </c>
    </row>
    <row r="249" spans="1:8" ht="13.5" hidden="1">
      <c r="A249" s="14">
        <v>2004</v>
      </c>
      <c r="B249" s="14">
        <v>11</v>
      </c>
      <c r="C249" s="14" t="s">
        <v>88</v>
      </c>
      <c r="D249" s="14">
        <v>114</v>
      </c>
      <c r="E249" s="14" t="s">
        <v>30</v>
      </c>
      <c r="F249" s="4">
        <v>64</v>
      </c>
      <c r="G249" s="4">
        <v>64</v>
      </c>
      <c r="H249" s="4">
        <v>0</v>
      </c>
    </row>
    <row r="250" spans="1:8" ht="13.5" hidden="1">
      <c r="A250" s="14">
        <v>2004</v>
      </c>
      <c r="B250" s="14">
        <v>11</v>
      </c>
      <c r="C250" s="14" t="s">
        <v>88</v>
      </c>
      <c r="D250" s="14">
        <v>114</v>
      </c>
      <c r="E250" s="14" t="s">
        <v>30</v>
      </c>
      <c r="F250" s="4">
        <v>48480</v>
      </c>
      <c r="G250" s="4">
        <v>39840</v>
      </c>
      <c r="H250" s="4">
        <v>0</v>
      </c>
    </row>
    <row r="251" spans="1:8" ht="13.5" hidden="1">
      <c r="A251" s="14">
        <v>2004</v>
      </c>
      <c r="B251" s="14">
        <v>11</v>
      </c>
      <c r="C251" s="14" t="s">
        <v>88</v>
      </c>
      <c r="D251" s="14">
        <v>114</v>
      </c>
      <c r="E251" s="14" t="s">
        <v>30</v>
      </c>
      <c r="F251" s="4">
        <v>486948</v>
      </c>
      <c r="G251" s="4">
        <v>282053</v>
      </c>
      <c r="H251" s="4">
        <v>0</v>
      </c>
    </row>
    <row r="252" spans="1:8" ht="13.5" hidden="1">
      <c r="A252" s="14">
        <v>2004</v>
      </c>
      <c r="B252" s="14">
        <v>11</v>
      </c>
      <c r="C252" s="14" t="s">
        <v>88</v>
      </c>
      <c r="D252" s="14">
        <v>114</v>
      </c>
      <c r="E252" s="14" t="s">
        <v>30</v>
      </c>
      <c r="F252" s="4">
        <v>197975</v>
      </c>
      <c r="G252" s="4">
        <v>95340</v>
      </c>
      <c r="H252" s="4">
        <v>0</v>
      </c>
    </row>
    <row r="253" spans="1:8" ht="13.5" hidden="1">
      <c r="A253" s="14">
        <v>2004</v>
      </c>
      <c r="B253" s="14">
        <v>11</v>
      </c>
      <c r="C253" s="14" t="s">
        <v>88</v>
      </c>
      <c r="D253" s="14">
        <v>114</v>
      </c>
      <c r="E253" s="14" t="s">
        <v>30</v>
      </c>
      <c r="F253" s="4">
        <v>369396</v>
      </c>
      <c r="G253" s="4">
        <v>366871</v>
      </c>
      <c r="H253" s="4">
        <v>0</v>
      </c>
    </row>
    <row r="254" spans="1:8" ht="13.5" hidden="1">
      <c r="A254" s="14">
        <v>2004</v>
      </c>
      <c r="B254" s="14">
        <v>11</v>
      </c>
      <c r="C254" s="14" t="s">
        <v>88</v>
      </c>
      <c r="D254" s="14">
        <v>114</v>
      </c>
      <c r="E254" s="14" t="s">
        <v>30</v>
      </c>
      <c r="F254" s="4">
        <v>153965</v>
      </c>
      <c r="G254" s="4">
        <v>80340</v>
      </c>
      <c r="H254" s="4">
        <v>0</v>
      </c>
    </row>
    <row r="255" spans="1:8" ht="13.5" hidden="1">
      <c r="A255" s="14">
        <v>2004</v>
      </c>
      <c r="B255" s="14">
        <v>11</v>
      </c>
      <c r="C255" s="14" t="s">
        <v>88</v>
      </c>
      <c r="D255" s="14">
        <v>114</v>
      </c>
      <c r="E255" s="14" t="s">
        <v>30</v>
      </c>
      <c r="F255" s="4">
        <v>20645</v>
      </c>
      <c r="G255" s="4">
        <v>4580</v>
      </c>
      <c r="H255" s="4">
        <v>0</v>
      </c>
    </row>
    <row r="256" spans="1:8" ht="13.5" hidden="1">
      <c r="A256" s="14">
        <v>2004</v>
      </c>
      <c r="B256" s="14">
        <v>11</v>
      </c>
      <c r="C256" s="14" t="s">
        <v>88</v>
      </c>
      <c r="D256" s="14">
        <v>114</v>
      </c>
      <c r="E256" s="14" t="s">
        <v>30</v>
      </c>
      <c r="F256" s="4">
        <v>284897</v>
      </c>
      <c r="G256" s="4">
        <v>123745</v>
      </c>
      <c r="H256" s="4">
        <v>0</v>
      </c>
    </row>
    <row r="257" spans="1:8" ht="13.5" hidden="1">
      <c r="A257" s="14">
        <v>2004</v>
      </c>
      <c r="B257" s="14">
        <v>11</v>
      </c>
      <c r="C257" s="14" t="s">
        <v>88</v>
      </c>
      <c r="D257" s="14">
        <v>114</v>
      </c>
      <c r="E257" s="14" t="s">
        <v>30</v>
      </c>
      <c r="F257" s="4">
        <v>126025</v>
      </c>
      <c r="G257" s="4">
        <v>62555</v>
      </c>
      <c r="H257" s="4">
        <v>0</v>
      </c>
    </row>
    <row r="258" spans="1:8" ht="13.5" hidden="1">
      <c r="A258" s="14">
        <v>2004</v>
      </c>
      <c r="B258" s="14">
        <v>11</v>
      </c>
      <c r="C258" s="14" t="s">
        <v>88</v>
      </c>
      <c r="D258" s="14">
        <v>114</v>
      </c>
      <c r="E258" s="14" t="s">
        <v>30</v>
      </c>
      <c r="F258" s="4">
        <v>0</v>
      </c>
      <c r="G258" s="4">
        <v>58520</v>
      </c>
      <c r="H258" s="4">
        <v>0</v>
      </c>
    </row>
    <row r="259" spans="1:8" ht="13.5" hidden="1">
      <c r="A259" s="14">
        <v>2004</v>
      </c>
      <c r="B259" s="14">
        <v>11</v>
      </c>
      <c r="C259" s="14" t="s">
        <v>88</v>
      </c>
      <c r="D259" s="14">
        <v>114</v>
      </c>
      <c r="E259" s="14" t="s">
        <v>30</v>
      </c>
      <c r="F259" s="4">
        <v>14700</v>
      </c>
      <c r="G259" s="4">
        <v>14700</v>
      </c>
      <c r="H259" s="4">
        <v>0</v>
      </c>
    </row>
    <row r="260" spans="1:8" ht="13.5" hidden="1">
      <c r="A260" s="14">
        <v>2004</v>
      </c>
      <c r="B260" s="14">
        <v>11</v>
      </c>
      <c r="C260" s="14" t="s">
        <v>88</v>
      </c>
      <c r="D260" s="14">
        <v>114</v>
      </c>
      <c r="E260" s="14" t="s">
        <v>30</v>
      </c>
      <c r="F260" s="4">
        <v>435013</v>
      </c>
      <c r="G260" s="4">
        <v>225663</v>
      </c>
      <c r="H260" s="4">
        <v>0</v>
      </c>
    </row>
    <row r="261" spans="1:8" ht="13.5" hidden="1">
      <c r="A261" s="14">
        <v>2004</v>
      </c>
      <c r="B261" s="14">
        <v>11</v>
      </c>
      <c r="C261" s="14" t="s">
        <v>88</v>
      </c>
      <c r="D261" s="14">
        <v>114</v>
      </c>
      <c r="E261" s="14" t="s">
        <v>30</v>
      </c>
      <c r="F261" s="4">
        <v>0</v>
      </c>
      <c r="G261" s="4">
        <v>53985</v>
      </c>
      <c r="H261" s="4">
        <v>0</v>
      </c>
    </row>
    <row r="262" spans="1:8" ht="13.5" hidden="1">
      <c r="A262" s="14">
        <v>2004</v>
      </c>
      <c r="B262" s="14">
        <v>11</v>
      </c>
      <c r="C262" s="14" t="s">
        <v>88</v>
      </c>
      <c r="D262" s="14">
        <v>114</v>
      </c>
      <c r="E262" s="14" t="s">
        <v>30</v>
      </c>
      <c r="F262" s="4">
        <v>10</v>
      </c>
      <c r="G262" s="4">
        <v>0</v>
      </c>
      <c r="H262" s="4">
        <v>0</v>
      </c>
    </row>
    <row r="263" spans="1:8" ht="13.5" hidden="1">
      <c r="A263" s="14">
        <v>2004</v>
      </c>
      <c r="B263" s="14">
        <v>11</v>
      </c>
      <c r="C263" s="14" t="s">
        <v>88</v>
      </c>
      <c r="D263" s="14">
        <v>114</v>
      </c>
      <c r="E263" s="14" t="s">
        <v>30</v>
      </c>
      <c r="F263" s="4">
        <v>221324</v>
      </c>
      <c r="G263" s="4">
        <v>166648</v>
      </c>
      <c r="H263" s="4">
        <v>0</v>
      </c>
    </row>
    <row r="264" spans="1:8" ht="13.5" hidden="1">
      <c r="A264" s="14">
        <v>2004</v>
      </c>
      <c r="B264" s="14">
        <v>11</v>
      </c>
      <c r="C264" s="14" t="s">
        <v>88</v>
      </c>
      <c r="D264" s="14">
        <v>114</v>
      </c>
      <c r="E264" s="14" t="s">
        <v>30</v>
      </c>
      <c r="F264" s="4">
        <v>297492</v>
      </c>
      <c r="G264" s="4">
        <v>118542</v>
      </c>
      <c r="H264" s="4">
        <v>0</v>
      </c>
    </row>
    <row r="265" spans="1:8" ht="13.5" hidden="1">
      <c r="A265" s="14">
        <v>2004</v>
      </c>
      <c r="B265" s="14">
        <v>11</v>
      </c>
      <c r="C265" s="14" t="s">
        <v>88</v>
      </c>
      <c r="D265" s="14">
        <v>114</v>
      </c>
      <c r="E265" s="14" t="s">
        <v>30</v>
      </c>
      <c r="F265" s="4">
        <v>147359</v>
      </c>
      <c r="G265" s="4">
        <v>142109</v>
      </c>
      <c r="H265" s="4">
        <v>0</v>
      </c>
    </row>
    <row r="266" spans="1:8" ht="13.5" hidden="1">
      <c r="A266" s="14">
        <v>2004</v>
      </c>
      <c r="B266" s="14">
        <v>11</v>
      </c>
      <c r="C266" s="14" t="s">
        <v>88</v>
      </c>
      <c r="D266" s="14">
        <v>114</v>
      </c>
      <c r="E266" s="14" t="s">
        <v>30</v>
      </c>
      <c r="F266" s="4">
        <v>506450</v>
      </c>
      <c r="G266" s="4">
        <v>492450</v>
      </c>
      <c r="H266" s="4">
        <v>0</v>
      </c>
    </row>
    <row r="267" spans="1:8" ht="13.5" hidden="1">
      <c r="A267" s="14">
        <v>2004</v>
      </c>
      <c r="B267" s="14">
        <v>11</v>
      </c>
      <c r="C267" s="14" t="s">
        <v>88</v>
      </c>
      <c r="D267" s="14">
        <v>114</v>
      </c>
      <c r="E267" s="14" t="s">
        <v>30</v>
      </c>
      <c r="F267" s="4">
        <v>41000</v>
      </c>
      <c r="G267" s="4">
        <v>0</v>
      </c>
      <c r="H267" s="4">
        <v>12000</v>
      </c>
    </row>
    <row r="268" spans="1:8" ht="13.5" hidden="1">
      <c r="A268" s="14">
        <v>2004</v>
      </c>
      <c r="B268" s="14">
        <v>11</v>
      </c>
      <c r="C268" s="14" t="s">
        <v>88</v>
      </c>
      <c r="D268" s="14">
        <v>114</v>
      </c>
      <c r="E268" s="14" t="s">
        <v>30</v>
      </c>
      <c r="F268" s="4">
        <v>8000</v>
      </c>
      <c r="G268" s="4">
        <v>0</v>
      </c>
      <c r="H268" s="4">
        <v>0</v>
      </c>
    </row>
    <row r="269" spans="1:8" ht="13.5" hidden="1">
      <c r="A269" s="14">
        <v>2004</v>
      </c>
      <c r="B269" s="14">
        <v>11</v>
      </c>
      <c r="C269" s="14" t="s">
        <v>88</v>
      </c>
      <c r="D269" s="14">
        <v>114</v>
      </c>
      <c r="E269" s="14" t="s">
        <v>30</v>
      </c>
      <c r="F269" s="4">
        <v>132560</v>
      </c>
      <c r="G269" s="4">
        <v>140760</v>
      </c>
      <c r="H269" s="4">
        <v>0</v>
      </c>
    </row>
    <row r="270" spans="1:8" ht="13.5" hidden="1">
      <c r="A270" s="14">
        <v>2004</v>
      </c>
      <c r="B270" s="14">
        <v>11</v>
      </c>
      <c r="C270" s="14" t="s">
        <v>88</v>
      </c>
      <c r="D270" s="14">
        <v>114</v>
      </c>
      <c r="E270" s="14" t="s">
        <v>30</v>
      </c>
      <c r="F270" s="4">
        <v>0</v>
      </c>
      <c r="G270" s="4">
        <v>32340</v>
      </c>
      <c r="H270" s="4">
        <v>0</v>
      </c>
    </row>
    <row r="271" spans="1:8" ht="13.5" hidden="1">
      <c r="A271" s="14">
        <v>2004</v>
      </c>
      <c r="B271" s="14">
        <v>11</v>
      </c>
      <c r="C271" s="14" t="s">
        <v>88</v>
      </c>
      <c r="D271" s="14">
        <v>114</v>
      </c>
      <c r="E271" s="14" t="s">
        <v>30</v>
      </c>
      <c r="F271" s="4">
        <v>9000</v>
      </c>
      <c r="G271" s="4">
        <v>9000</v>
      </c>
      <c r="H271" s="4">
        <v>0</v>
      </c>
    </row>
    <row r="272" spans="1:8" ht="13.5" hidden="1">
      <c r="A272" s="14">
        <v>2004</v>
      </c>
      <c r="B272" s="14">
        <v>11</v>
      </c>
      <c r="C272" s="14" t="s">
        <v>88</v>
      </c>
      <c r="D272" s="14">
        <v>114</v>
      </c>
      <c r="E272" s="14" t="s">
        <v>30</v>
      </c>
      <c r="F272" s="4">
        <v>213689</v>
      </c>
      <c r="G272" s="4">
        <v>61735</v>
      </c>
      <c r="H272" s="4">
        <v>0</v>
      </c>
    </row>
    <row r="273" spans="1:8" ht="13.5" hidden="1">
      <c r="A273" s="14">
        <v>2004</v>
      </c>
      <c r="B273" s="14">
        <v>11</v>
      </c>
      <c r="C273" s="14" t="s">
        <v>88</v>
      </c>
      <c r="D273" s="14">
        <v>114</v>
      </c>
      <c r="E273" s="14" t="s">
        <v>30</v>
      </c>
      <c r="F273" s="4">
        <v>0</v>
      </c>
      <c r="G273" s="4">
        <v>64340</v>
      </c>
      <c r="H273" s="4">
        <v>0</v>
      </c>
    </row>
    <row r="274" spans="1:8" ht="13.5" hidden="1">
      <c r="A274" s="14">
        <v>2004</v>
      </c>
      <c r="B274" s="14">
        <v>11</v>
      </c>
      <c r="C274" s="14" t="s">
        <v>88</v>
      </c>
      <c r="D274" s="14">
        <v>114</v>
      </c>
      <c r="E274" s="14" t="s">
        <v>30</v>
      </c>
      <c r="F274" s="4">
        <v>179563</v>
      </c>
      <c r="G274" s="4">
        <v>150423</v>
      </c>
      <c r="H274" s="4">
        <v>0</v>
      </c>
    </row>
    <row r="275" spans="1:8" ht="13.5" hidden="1">
      <c r="A275" s="14">
        <v>2004</v>
      </c>
      <c r="B275" s="14">
        <v>11</v>
      </c>
      <c r="C275" s="14" t="s">
        <v>88</v>
      </c>
      <c r="D275" s="14">
        <v>114</v>
      </c>
      <c r="E275" s="14" t="s">
        <v>30</v>
      </c>
      <c r="F275" s="4">
        <v>0</v>
      </c>
      <c r="G275" s="4">
        <v>65700</v>
      </c>
      <c r="H275" s="4">
        <v>0</v>
      </c>
    </row>
    <row r="276" spans="1:8" ht="13.5" hidden="1">
      <c r="A276" s="14">
        <v>2004</v>
      </c>
      <c r="B276" s="14">
        <v>11</v>
      </c>
      <c r="C276" s="14" t="s">
        <v>88</v>
      </c>
      <c r="D276" s="14">
        <v>114</v>
      </c>
      <c r="E276" s="14" t="s">
        <v>30</v>
      </c>
      <c r="F276" s="4">
        <v>10</v>
      </c>
      <c r="G276" s="4">
        <v>0</v>
      </c>
      <c r="H276" s="4">
        <v>0</v>
      </c>
    </row>
    <row r="277" spans="1:8" ht="13.5" hidden="1">
      <c r="A277" s="14">
        <v>2004</v>
      </c>
      <c r="B277" s="14">
        <v>11</v>
      </c>
      <c r="C277" s="14" t="s">
        <v>88</v>
      </c>
      <c r="D277" s="14">
        <v>114</v>
      </c>
      <c r="E277" s="14" t="s">
        <v>30</v>
      </c>
      <c r="F277" s="4">
        <v>55996</v>
      </c>
      <c r="G277" s="4">
        <v>37096</v>
      </c>
      <c r="H277" s="4">
        <v>0</v>
      </c>
    </row>
    <row r="278" spans="1:8" ht="13.5" hidden="1">
      <c r="A278" s="14">
        <v>2004</v>
      </c>
      <c r="B278" s="14">
        <v>11</v>
      </c>
      <c r="C278" s="14" t="s">
        <v>88</v>
      </c>
      <c r="D278" s="14">
        <v>114</v>
      </c>
      <c r="E278" s="14" t="s">
        <v>30</v>
      </c>
      <c r="F278" s="4">
        <v>571101</v>
      </c>
      <c r="G278" s="4">
        <v>536701</v>
      </c>
      <c r="H278" s="4">
        <v>0</v>
      </c>
    </row>
    <row r="279" spans="1:8" ht="13.5" hidden="1">
      <c r="A279" s="14">
        <v>2004</v>
      </c>
      <c r="B279" s="14">
        <v>11</v>
      </c>
      <c r="C279" s="14" t="s">
        <v>88</v>
      </c>
      <c r="D279" s="14">
        <v>114</v>
      </c>
      <c r="E279" s="14" t="s">
        <v>30</v>
      </c>
      <c r="F279" s="4">
        <v>102900</v>
      </c>
      <c r="G279" s="4">
        <v>46200</v>
      </c>
      <c r="H279" s="4">
        <v>0</v>
      </c>
    </row>
    <row r="280" spans="1:8" ht="13.5" hidden="1">
      <c r="A280" s="14">
        <v>2004</v>
      </c>
      <c r="B280" s="14">
        <v>11</v>
      </c>
      <c r="C280" s="14" t="s">
        <v>88</v>
      </c>
      <c r="D280" s="14">
        <v>114</v>
      </c>
      <c r="E280" s="14" t="s">
        <v>30</v>
      </c>
      <c r="F280" s="4">
        <v>179015</v>
      </c>
      <c r="G280" s="4">
        <v>117600</v>
      </c>
      <c r="H280" s="4">
        <v>0</v>
      </c>
    </row>
    <row r="281" spans="1:8" ht="13.5" hidden="1">
      <c r="A281" s="14">
        <v>2004</v>
      </c>
      <c r="B281" s="14">
        <v>11</v>
      </c>
      <c r="C281" s="14" t="s">
        <v>88</v>
      </c>
      <c r="D281" s="14">
        <v>114</v>
      </c>
      <c r="E281" s="14" t="s">
        <v>30</v>
      </c>
      <c r="F281" s="4">
        <v>26250</v>
      </c>
      <c r="G281" s="4">
        <v>0</v>
      </c>
      <c r="H281" s="4">
        <v>0</v>
      </c>
    </row>
    <row r="282" spans="1:8" ht="13.5" hidden="1">
      <c r="A282" s="14">
        <v>2004</v>
      </c>
      <c r="B282" s="14">
        <v>11</v>
      </c>
      <c r="C282" s="14" t="s">
        <v>88</v>
      </c>
      <c r="D282" s="14">
        <v>114</v>
      </c>
      <c r="E282" s="14" t="s">
        <v>30</v>
      </c>
      <c r="F282" s="4">
        <v>7950</v>
      </c>
      <c r="G282" s="4">
        <v>0</v>
      </c>
      <c r="H282" s="4">
        <v>0</v>
      </c>
    </row>
    <row r="283" spans="1:8" ht="13.5" hidden="1">
      <c r="A283" s="14">
        <v>2004</v>
      </c>
      <c r="B283" s="14">
        <v>11</v>
      </c>
      <c r="C283" s="14" t="s">
        <v>88</v>
      </c>
      <c r="D283" s="14">
        <v>114</v>
      </c>
      <c r="E283" s="14" t="s">
        <v>30</v>
      </c>
      <c r="F283" s="4">
        <v>21065</v>
      </c>
      <c r="G283" s="4">
        <v>0</v>
      </c>
      <c r="H283" s="4">
        <v>0</v>
      </c>
    </row>
    <row r="284" spans="1:8" ht="13.5" hidden="1">
      <c r="A284" s="14">
        <v>2004</v>
      </c>
      <c r="B284" s="14">
        <v>11</v>
      </c>
      <c r="C284" s="14" t="s">
        <v>88</v>
      </c>
      <c r="D284" s="14">
        <v>114</v>
      </c>
      <c r="E284" s="14" t="s">
        <v>30</v>
      </c>
      <c r="F284" s="4">
        <v>20</v>
      </c>
      <c r="G284" s="4">
        <v>0</v>
      </c>
      <c r="H284" s="4">
        <v>0</v>
      </c>
    </row>
    <row r="285" spans="1:8" ht="13.5" hidden="1">
      <c r="A285" s="14">
        <v>2004</v>
      </c>
      <c r="B285" s="14">
        <v>11</v>
      </c>
      <c r="C285" s="14" t="s">
        <v>88</v>
      </c>
      <c r="D285" s="14">
        <v>114</v>
      </c>
      <c r="E285" s="14" t="s">
        <v>30</v>
      </c>
      <c r="F285" s="4">
        <v>16170</v>
      </c>
      <c r="G285" s="4">
        <v>16170</v>
      </c>
      <c r="H285" s="4">
        <v>0</v>
      </c>
    </row>
    <row r="286" spans="1:8" ht="13.5" hidden="1">
      <c r="A286" s="14">
        <v>2004</v>
      </c>
      <c r="B286" s="14">
        <v>11</v>
      </c>
      <c r="C286" s="14" t="s">
        <v>88</v>
      </c>
      <c r="D286" s="14">
        <v>114</v>
      </c>
      <c r="E286" s="14" t="s">
        <v>30</v>
      </c>
      <c r="F286" s="4">
        <v>63735</v>
      </c>
      <c r="G286" s="4">
        <v>39000</v>
      </c>
      <c r="H286" s="4">
        <v>0</v>
      </c>
    </row>
    <row r="287" spans="1:8" ht="13.5" hidden="1">
      <c r="A287" s="14">
        <v>2004</v>
      </c>
      <c r="B287" s="14">
        <v>11</v>
      </c>
      <c r="C287" s="14" t="s">
        <v>88</v>
      </c>
      <c r="D287" s="14">
        <v>114</v>
      </c>
      <c r="E287" s="14" t="s">
        <v>30</v>
      </c>
      <c r="F287" s="4">
        <v>0</v>
      </c>
      <c r="G287" s="4">
        <v>38835</v>
      </c>
      <c r="H287" s="4">
        <v>0</v>
      </c>
    </row>
    <row r="288" spans="1:8" ht="13.5" hidden="1">
      <c r="A288" s="14">
        <v>2004</v>
      </c>
      <c r="B288" s="14">
        <v>11</v>
      </c>
      <c r="C288" s="14" t="s">
        <v>88</v>
      </c>
      <c r="D288" s="14">
        <v>114</v>
      </c>
      <c r="E288" s="14" t="s">
        <v>30</v>
      </c>
      <c r="F288" s="4">
        <v>15680</v>
      </c>
      <c r="G288" s="4">
        <v>15680</v>
      </c>
      <c r="H288" s="4">
        <v>0</v>
      </c>
    </row>
    <row r="289" spans="1:8" ht="13.5" hidden="1">
      <c r="A289" s="14">
        <v>2004</v>
      </c>
      <c r="B289" s="14">
        <v>11</v>
      </c>
      <c r="C289" s="14" t="s">
        <v>88</v>
      </c>
      <c r="D289" s="14">
        <v>114</v>
      </c>
      <c r="E289" s="14" t="s">
        <v>30</v>
      </c>
      <c r="F289" s="4">
        <v>15680</v>
      </c>
      <c r="G289" s="4">
        <v>15680</v>
      </c>
      <c r="H289" s="4">
        <v>0</v>
      </c>
    </row>
    <row r="290" spans="1:8" ht="13.5" hidden="1">
      <c r="A290" s="14">
        <v>2004</v>
      </c>
      <c r="B290" s="14">
        <v>11</v>
      </c>
      <c r="C290" s="14" t="s">
        <v>88</v>
      </c>
      <c r="D290" s="14">
        <v>114</v>
      </c>
      <c r="E290" s="14" t="s">
        <v>30</v>
      </c>
      <c r="F290" s="4">
        <v>34848</v>
      </c>
      <c r="G290" s="4">
        <v>17600</v>
      </c>
      <c r="H290" s="4">
        <v>0</v>
      </c>
    </row>
    <row r="291" spans="1:8" ht="13.5" hidden="1">
      <c r="A291" s="14">
        <v>2004</v>
      </c>
      <c r="B291" s="14">
        <v>11</v>
      </c>
      <c r="C291" s="14" t="s">
        <v>88</v>
      </c>
      <c r="D291" s="14">
        <v>114</v>
      </c>
      <c r="E291" s="14" t="s">
        <v>30</v>
      </c>
      <c r="F291" s="4">
        <v>36</v>
      </c>
      <c r="G291" s="4">
        <v>0</v>
      </c>
      <c r="H291" s="4">
        <v>0</v>
      </c>
    </row>
    <row r="292" spans="1:8" ht="13.5" hidden="1">
      <c r="A292" s="14">
        <v>2004</v>
      </c>
      <c r="B292" s="14">
        <v>11</v>
      </c>
      <c r="C292" s="14" t="s">
        <v>88</v>
      </c>
      <c r="D292" s="14">
        <v>114</v>
      </c>
      <c r="E292" s="14" t="s">
        <v>30</v>
      </c>
      <c r="F292" s="4">
        <v>47630</v>
      </c>
      <c r="G292" s="4">
        <v>30755</v>
      </c>
      <c r="H292" s="4">
        <v>0</v>
      </c>
    </row>
    <row r="293" spans="1:8" ht="13.5" hidden="1">
      <c r="A293" s="14">
        <v>2004</v>
      </c>
      <c r="B293" s="14">
        <v>11</v>
      </c>
      <c r="C293" s="14" t="s">
        <v>88</v>
      </c>
      <c r="D293" s="14">
        <v>114</v>
      </c>
      <c r="E293" s="14" t="s">
        <v>30</v>
      </c>
      <c r="F293" s="4">
        <v>29100</v>
      </c>
      <c r="G293" s="4">
        <v>16200</v>
      </c>
      <c r="H293" s="4">
        <v>0</v>
      </c>
    </row>
    <row r="294" spans="1:8" ht="13.5" hidden="1">
      <c r="A294" s="14">
        <v>2004</v>
      </c>
      <c r="B294" s="14">
        <v>11</v>
      </c>
      <c r="C294" s="14" t="s">
        <v>88</v>
      </c>
      <c r="D294" s="14">
        <v>114</v>
      </c>
      <c r="E294" s="14" t="s">
        <v>30</v>
      </c>
      <c r="F294" s="4">
        <v>225760</v>
      </c>
      <c r="G294" s="4">
        <v>194120</v>
      </c>
      <c r="H294" s="4">
        <v>0</v>
      </c>
    </row>
    <row r="295" spans="1:8" ht="13.5" hidden="1">
      <c r="A295" s="14">
        <v>2004</v>
      </c>
      <c r="B295" s="14">
        <v>11</v>
      </c>
      <c r="C295" s="14" t="s">
        <v>88</v>
      </c>
      <c r="D295" s="14">
        <v>114</v>
      </c>
      <c r="E295" s="14" t="s">
        <v>30</v>
      </c>
      <c r="F295" s="4">
        <v>111995</v>
      </c>
      <c r="G295" s="4">
        <v>82560</v>
      </c>
      <c r="H295" s="4">
        <v>0</v>
      </c>
    </row>
    <row r="296" spans="1:8" ht="13.5" hidden="1">
      <c r="A296" s="14">
        <v>2004</v>
      </c>
      <c r="B296" s="14">
        <v>11</v>
      </c>
      <c r="C296" s="14" t="s">
        <v>88</v>
      </c>
      <c r="D296" s="14">
        <v>114</v>
      </c>
      <c r="E296" s="14" t="s">
        <v>30</v>
      </c>
      <c r="F296" s="4">
        <v>6000</v>
      </c>
      <c r="G296" s="4">
        <v>0</v>
      </c>
      <c r="H296" s="4">
        <v>0</v>
      </c>
    </row>
    <row r="297" spans="1:8" ht="13.5" hidden="1">
      <c r="A297" s="14">
        <v>2004</v>
      </c>
      <c r="B297" s="14">
        <v>11</v>
      </c>
      <c r="C297" s="14" t="s">
        <v>88</v>
      </c>
      <c r="D297" s="14">
        <v>114</v>
      </c>
      <c r="E297" s="14" t="s">
        <v>30</v>
      </c>
      <c r="F297" s="4">
        <v>14000</v>
      </c>
      <c r="G297" s="4">
        <v>0</v>
      </c>
      <c r="H297" s="4">
        <v>0</v>
      </c>
    </row>
    <row r="298" spans="1:8" ht="13.5" hidden="1">
      <c r="A298" s="14">
        <v>2004</v>
      </c>
      <c r="B298" s="14">
        <v>11</v>
      </c>
      <c r="C298" s="14" t="s">
        <v>88</v>
      </c>
      <c r="D298" s="14">
        <v>114</v>
      </c>
      <c r="E298" s="14" t="s">
        <v>30</v>
      </c>
      <c r="F298" s="4">
        <v>17600</v>
      </c>
      <c r="G298" s="4">
        <v>17600</v>
      </c>
      <c r="H298" s="4">
        <v>0</v>
      </c>
    </row>
    <row r="299" spans="1:8" ht="13.5" hidden="1">
      <c r="A299" s="14">
        <v>2004</v>
      </c>
      <c r="B299" s="14">
        <v>11</v>
      </c>
      <c r="C299" s="14" t="s">
        <v>88</v>
      </c>
      <c r="D299" s="14">
        <v>114</v>
      </c>
      <c r="E299" s="14" t="s">
        <v>30</v>
      </c>
      <c r="F299" s="4">
        <v>50</v>
      </c>
      <c r="G299" s="4">
        <v>0</v>
      </c>
      <c r="H299" s="4">
        <v>0</v>
      </c>
    </row>
    <row r="300" spans="1:8" ht="13.5" hidden="1">
      <c r="A300" s="14">
        <v>2004</v>
      </c>
      <c r="B300" s="14">
        <v>11</v>
      </c>
      <c r="C300" s="14" t="s">
        <v>88</v>
      </c>
      <c r="D300" s="14">
        <v>114</v>
      </c>
      <c r="E300" s="14" t="s">
        <v>30</v>
      </c>
      <c r="F300" s="4">
        <v>18000</v>
      </c>
      <c r="G300" s="4">
        <v>18000</v>
      </c>
      <c r="H300" s="4">
        <v>0</v>
      </c>
    </row>
    <row r="301" spans="1:8" ht="13.5" hidden="1">
      <c r="A301" s="14">
        <v>2004</v>
      </c>
      <c r="B301" s="14">
        <v>11</v>
      </c>
      <c r="C301" s="14" t="s">
        <v>88</v>
      </c>
      <c r="D301" s="14">
        <v>114</v>
      </c>
      <c r="E301" s="14" t="s">
        <v>30</v>
      </c>
      <c r="F301" s="4">
        <v>18000</v>
      </c>
      <c r="G301" s="4">
        <v>18000</v>
      </c>
      <c r="H301" s="4">
        <v>0</v>
      </c>
    </row>
    <row r="302" spans="1:8" ht="13.5" hidden="1">
      <c r="A302" s="14">
        <v>2004</v>
      </c>
      <c r="B302" s="14">
        <v>11</v>
      </c>
      <c r="C302" s="14" t="s">
        <v>88</v>
      </c>
      <c r="D302" s="14">
        <v>114</v>
      </c>
      <c r="E302" s="14" t="s">
        <v>30</v>
      </c>
      <c r="F302" s="4">
        <v>40530</v>
      </c>
      <c r="G302" s="4">
        <v>26530</v>
      </c>
      <c r="H302" s="4">
        <v>0</v>
      </c>
    </row>
    <row r="303" spans="1:8" ht="13.5" hidden="1">
      <c r="A303" s="14">
        <v>2004</v>
      </c>
      <c r="B303" s="14">
        <v>11</v>
      </c>
      <c r="C303" s="14" t="s">
        <v>88</v>
      </c>
      <c r="D303" s="14">
        <v>114</v>
      </c>
      <c r="E303" s="14" t="s">
        <v>30</v>
      </c>
      <c r="F303" s="4">
        <v>282224</v>
      </c>
      <c r="G303" s="4">
        <v>282224</v>
      </c>
      <c r="H303" s="4">
        <v>0</v>
      </c>
    </row>
    <row r="304" spans="1:11" ht="13.5">
      <c r="A304" s="14">
        <v>2004</v>
      </c>
      <c r="B304" s="14">
        <v>11</v>
      </c>
      <c r="C304" s="14" t="s">
        <v>88</v>
      </c>
      <c r="D304" s="14">
        <v>114</v>
      </c>
      <c r="E304" s="14" t="s">
        <v>30</v>
      </c>
      <c r="F304" s="4">
        <v>14000</v>
      </c>
      <c r="G304" s="4">
        <v>0</v>
      </c>
      <c r="H304" s="4">
        <v>0</v>
      </c>
      <c r="I304" s="4">
        <f>SUM(F247:F304)</f>
        <v>6123920</v>
      </c>
      <c r="J304" s="4">
        <f>SUM(H247:H304)</f>
        <v>12000</v>
      </c>
      <c r="K304" s="4">
        <f>I304-J304</f>
        <v>6111920</v>
      </c>
    </row>
    <row r="305" spans="1:8" ht="13.5" hidden="1">
      <c r="A305" s="14">
        <v>2004</v>
      </c>
      <c r="B305" s="14">
        <v>11</v>
      </c>
      <c r="C305" s="14" t="s">
        <v>88</v>
      </c>
      <c r="D305" s="14">
        <v>113</v>
      </c>
      <c r="E305" s="14" t="s">
        <v>49</v>
      </c>
      <c r="F305" s="4">
        <v>7600</v>
      </c>
      <c r="G305" s="4">
        <v>7600</v>
      </c>
      <c r="H305" s="4">
        <v>0</v>
      </c>
    </row>
    <row r="306" spans="1:8" ht="13.5" hidden="1">
      <c r="A306" s="14">
        <v>2004</v>
      </c>
      <c r="B306" s="14">
        <v>11</v>
      </c>
      <c r="C306" s="14" t="s">
        <v>88</v>
      </c>
      <c r="D306" s="14">
        <v>113</v>
      </c>
      <c r="E306" s="14" t="s">
        <v>49</v>
      </c>
      <c r="F306" s="4">
        <v>7600</v>
      </c>
      <c r="G306" s="4">
        <v>0</v>
      </c>
      <c r="H306" s="4">
        <v>0</v>
      </c>
    </row>
    <row r="307" spans="1:8" ht="13.5" hidden="1">
      <c r="A307" s="14">
        <v>2004</v>
      </c>
      <c r="B307" s="14">
        <v>11</v>
      </c>
      <c r="C307" s="14" t="s">
        <v>88</v>
      </c>
      <c r="D307" s="14">
        <v>113</v>
      </c>
      <c r="E307" s="14" t="s">
        <v>49</v>
      </c>
      <c r="F307" s="4">
        <v>7600</v>
      </c>
      <c r="G307" s="4">
        <v>7600</v>
      </c>
      <c r="H307" s="4">
        <v>0</v>
      </c>
    </row>
    <row r="308" spans="1:8" ht="13.5" hidden="1">
      <c r="A308" s="14">
        <v>2004</v>
      </c>
      <c r="B308" s="14">
        <v>11</v>
      </c>
      <c r="C308" s="14" t="s">
        <v>88</v>
      </c>
      <c r="D308" s="14">
        <v>113</v>
      </c>
      <c r="E308" s="14" t="s">
        <v>49</v>
      </c>
      <c r="F308" s="4">
        <v>0</v>
      </c>
      <c r="G308" s="4">
        <v>5000</v>
      </c>
      <c r="H308" s="4">
        <v>0</v>
      </c>
    </row>
    <row r="309" spans="1:11" ht="13.5">
      <c r="A309" s="14">
        <v>2004</v>
      </c>
      <c r="B309" s="14">
        <v>11</v>
      </c>
      <c r="C309" s="14" t="s">
        <v>88</v>
      </c>
      <c r="D309" s="14">
        <v>113</v>
      </c>
      <c r="E309" s="14" t="s">
        <v>49</v>
      </c>
      <c r="F309" s="4">
        <v>5000</v>
      </c>
      <c r="G309" s="4">
        <v>0</v>
      </c>
      <c r="H309" s="4">
        <v>0</v>
      </c>
      <c r="I309" s="4">
        <f>SUM(F305:F309)</f>
        <v>27800</v>
      </c>
      <c r="J309" s="4">
        <f>SUM(H305:H309)</f>
        <v>0</v>
      </c>
      <c r="K309" s="4">
        <f>I309-J309</f>
        <v>27800</v>
      </c>
    </row>
    <row r="310" spans="6:12" ht="13.5">
      <c r="F310" s="4">
        <f>SUM(F200:F309)</f>
        <v>11657298</v>
      </c>
      <c r="G310" s="4">
        <f>SUM(G200:G309)</f>
        <v>8784374</v>
      </c>
      <c r="H310" s="4">
        <f>SUM(H200:H309)</f>
        <v>175938</v>
      </c>
      <c r="I310" s="4">
        <f>SUM(I246,I304,I309)</f>
        <v>11657298</v>
      </c>
      <c r="J310" s="4">
        <f>SUM(J246,J304,J309)</f>
        <v>175938</v>
      </c>
      <c r="K310" s="4">
        <f>SUM(K246,K304,K309)</f>
        <v>11481360</v>
      </c>
      <c r="L310" s="4">
        <f>SUM(F310-H310)</f>
        <v>11481360</v>
      </c>
    </row>
    <row r="312" spans="1:8" ht="13.5" hidden="1">
      <c r="A312" s="14">
        <v>2004</v>
      </c>
      <c r="B312" s="14">
        <v>12</v>
      </c>
      <c r="C312" s="14" t="s">
        <v>88</v>
      </c>
      <c r="D312" s="14">
        <v>111</v>
      </c>
      <c r="E312" s="14" t="s">
        <v>45</v>
      </c>
      <c r="F312" s="4">
        <v>48825</v>
      </c>
      <c r="G312" s="4">
        <v>48825</v>
      </c>
      <c r="H312" s="4">
        <v>0</v>
      </c>
    </row>
    <row r="313" spans="1:8" ht="13.5" hidden="1">
      <c r="A313" s="14">
        <v>2004</v>
      </c>
      <c r="B313" s="14">
        <v>12</v>
      </c>
      <c r="C313" s="14" t="s">
        <v>88</v>
      </c>
      <c r="D313" s="14">
        <v>111</v>
      </c>
      <c r="E313" s="14" t="s">
        <v>45</v>
      </c>
      <c r="F313" s="4">
        <v>15000</v>
      </c>
      <c r="G313" s="4">
        <v>15000</v>
      </c>
      <c r="H313" s="4">
        <v>0</v>
      </c>
    </row>
    <row r="314" spans="1:8" ht="13.5" hidden="1">
      <c r="A314" s="14">
        <v>2004</v>
      </c>
      <c r="B314" s="14">
        <v>12</v>
      </c>
      <c r="C314" s="14" t="s">
        <v>88</v>
      </c>
      <c r="D314" s="14">
        <v>111</v>
      </c>
      <c r="E314" s="14" t="s">
        <v>45</v>
      </c>
      <c r="F314" s="4">
        <v>13530</v>
      </c>
      <c r="G314" s="4">
        <v>0</v>
      </c>
      <c r="H314" s="4">
        <v>0</v>
      </c>
    </row>
    <row r="315" spans="1:8" ht="13.5" hidden="1">
      <c r="A315" s="14">
        <v>2004</v>
      </c>
      <c r="B315" s="14">
        <v>12</v>
      </c>
      <c r="C315" s="14" t="s">
        <v>88</v>
      </c>
      <c r="D315" s="14">
        <v>111</v>
      </c>
      <c r="E315" s="14" t="s">
        <v>45</v>
      </c>
      <c r="F315" s="4">
        <v>69483</v>
      </c>
      <c r="G315" s="4">
        <v>69483</v>
      </c>
      <c r="H315" s="4">
        <v>0</v>
      </c>
    </row>
    <row r="316" spans="1:8" ht="13.5" hidden="1">
      <c r="A316" s="14">
        <v>2004</v>
      </c>
      <c r="B316" s="14">
        <v>12</v>
      </c>
      <c r="C316" s="14" t="s">
        <v>88</v>
      </c>
      <c r="D316" s="14">
        <v>111</v>
      </c>
      <c r="E316" s="14" t="s">
        <v>45</v>
      </c>
      <c r="F316" s="4">
        <v>16500</v>
      </c>
      <c r="G316" s="4">
        <v>16500</v>
      </c>
      <c r="H316" s="4">
        <v>0</v>
      </c>
    </row>
    <row r="317" spans="1:8" ht="13.5" hidden="1">
      <c r="A317" s="14">
        <v>2004</v>
      </c>
      <c r="B317" s="14">
        <v>12</v>
      </c>
      <c r="C317" s="14" t="s">
        <v>88</v>
      </c>
      <c r="D317" s="14">
        <v>111</v>
      </c>
      <c r="E317" s="14" t="s">
        <v>45</v>
      </c>
      <c r="F317" s="4">
        <v>85490</v>
      </c>
      <c r="G317" s="4">
        <v>85490</v>
      </c>
      <c r="H317" s="4">
        <v>0</v>
      </c>
    </row>
    <row r="318" spans="1:8" ht="13.5" hidden="1">
      <c r="A318" s="14">
        <v>2004</v>
      </c>
      <c r="B318" s="14">
        <v>12</v>
      </c>
      <c r="C318" s="14" t="s">
        <v>88</v>
      </c>
      <c r="D318" s="14">
        <v>111</v>
      </c>
      <c r="E318" s="14" t="s">
        <v>45</v>
      </c>
      <c r="F318" s="4">
        <v>27900</v>
      </c>
      <c r="G318" s="4">
        <v>27900</v>
      </c>
      <c r="H318" s="4">
        <v>0</v>
      </c>
    </row>
    <row r="319" spans="1:8" ht="13.5" hidden="1">
      <c r="A319" s="14">
        <v>2004</v>
      </c>
      <c r="B319" s="14">
        <v>12</v>
      </c>
      <c r="C319" s="14" t="s">
        <v>88</v>
      </c>
      <c r="D319" s="14">
        <v>111</v>
      </c>
      <c r="E319" s="14" t="s">
        <v>45</v>
      </c>
      <c r="F319" s="4">
        <v>53060</v>
      </c>
      <c r="G319" s="4">
        <v>53060</v>
      </c>
      <c r="H319" s="4">
        <v>0</v>
      </c>
    </row>
    <row r="320" spans="1:8" ht="13.5" hidden="1">
      <c r="A320" s="14">
        <v>2004</v>
      </c>
      <c r="B320" s="14">
        <v>12</v>
      </c>
      <c r="C320" s="14" t="s">
        <v>88</v>
      </c>
      <c r="D320" s="14">
        <v>111</v>
      </c>
      <c r="E320" s="14" t="s">
        <v>45</v>
      </c>
      <c r="F320" s="4">
        <v>30300</v>
      </c>
      <c r="G320" s="4">
        <v>14550</v>
      </c>
      <c r="H320" s="4">
        <v>0</v>
      </c>
    </row>
    <row r="321" spans="1:8" ht="13.5" hidden="1">
      <c r="A321" s="14">
        <v>2004</v>
      </c>
      <c r="B321" s="14">
        <v>12</v>
      </c>
      <c r="C321" s="14" t="s">
        <v>88</v>
      </c>
      <c r="D321" s="14">
        <v>111</v>
      </c>
      <c r="E321" s="14" t="s">
        <v>45</v>
      </c>
      <c r="F321" s="4">
        <v>46170</v>
      </c>
      <c r="G321" s="4">
        <v>30000</v>
      </c>
      <c r="H321" s="4">
        <v>0</v>
      </c>
    </row>
    <row r="322" spans="1:8" ht="13.5" hidden="1">
      <c r="A322" s="14">
        <v>2004</v>
      </c>
      <c r="B322" s="14">
        <v>12</v>
      </c>
      <c r="C322" s="14" t="s">
        <v>88</v>
      </c>
      <c r="D322" s="14">
        <v>111</v>
      </c>
      <c r="E322" s="14" t="s">
        <v>45</v>
      </c>
      <c r="F322" s="4">
        <v>14640</v>
      </c>
      <c r="G322" s="4">
        <v>14640</v>
      </c>
      <c r="H322" s="4">
        <v>0</v>
      </c>
    </row>
    <row r="323" spans="1:8" ht="13.5" hidden="1">
      <c r="A323" s="14">
        <v>2004</v>
      </c>
      <c r="B323" s="14">
        <v>12</v>
      </c>
      <c r="C323" s="14" t="s">
        <v>88</v>
      </c>
      <c r="D323" s="14">
        <v>111</v>
      </c>
      <c r="E323" s="14" t="s">
        <v>45</v>
      </c>
      <c r="F323" s="4">
        <v>13813</v>
      </c>
      <c r="G323" s="4">
        <v>13800</v>
      </c>
      <c r="H323" s="4">
        <v>0</v>
      </c>
    </row>
    <row r="324" spans="1:8" ht="13.5" hidden="1">
      <c r="A324" s="14">
        <v>2004</v>
      </c>
      <c r="B324" s="14">
        <v>12</v>
      </c>
      <c r="C324" s="14" t="s">
        <v>88</v>
      </c>
      <c r="D324" s="14">
        <v>111</v>
      </c>
      <c r="E324" s="14" t="s">
        <v>45</v>
      </c>
      <c r="F324" s="4">
        <v>60</v>
      </c>
      <c r="G324" s="4">
        <v>0</v>
      </c>
      <c r="H324" s="4">
        <v>60</v>
      </c>
    </row>
    <row r="325" spans="1:8" ht="13.5" hidden="1">
      <c r="A325" s="14">
        <v>2004</v>
      </c>
      <c r="B325" s="14">
        <v>12</v>
      </c>
      <c r="C325" s="14" t="s">
        <v>88</v>
      </c>
      <c r="D325" s="14">
        <v>111</v>
      </c>
      <c r="E325" s="14" t="s">
        <v>45</v>
      </c>
      <c r="F325" s="4">
        <v>50526</v>
      </c>
      <c r="G325" s="4">
        <v>50526</v>
      </c>
      <c r="H325" s="4">
        <v>0</v>
      </c>
    </row>
    <row r="326" spans="1:8" ht="13.5" hidden="1">
      <c r="A326" s="14">
        <v>2004</v>
      </c>
      <c r="B326" s="14">
        <v>12</v>
      </c>
      <c r="C326" s="14" t="s">
        <v>88</v>
      </c>
      <c r="D326" s="14">
        <v>111</v>
      </c>
      <c r="E326" s="14" t="s">
        <v>45</v>
      </c>
      <c r="F326" s="4">
        <v>75210</v>
      </c>
      <c r="G326" s="4">
        <v>30015</v>
      </c>
      <c r="H326" s="4">
        <v>0</v>
      </c>
    </row>
    <row r="327" spans="1:8" ht="13.5" hidden="1">
      <c r="A327" s="14">
        <v>2004</v>
      </c>
      <c r="B327" s="14">
        <v>12</v>
      </c>
      <c r="C327" s="14" t="s">
        <v>88</v>
      </c>
      <c r="D327" s="14">
        <v>111</v>
      </c>
      <c r="E327" s="14" t="s">
        <v>45</v>
      </c>
      <c r="F327" s="4">
        <v>14640</v>
      </c>
      <c r="G327" s="4">
        <v>14640</v>
      </c>
      <c r="H327" s="4">
        <v>0</v>
      </c>
    </row>
    <row r="328" spans="1:8" ht="13.5" hidden="1">
      <c r="A328" s="14">
        <v>2004</v>
      </c>
      <c r="B328" s="14">
        <v>12</v>
      </c>
      <c r="C328" s="14" t="s">
        <v>88</v>
      </c>
      <c r="D328" s="14">
        <v>111</v>
      </c>
      <c r="E328" s="14" t="s">
        <v>45</v>
      </c>
      <c r="F328" s="4">
        <v>68480</v>
      </c>
      <c r="G328" s="4">
        <v>68480</v>
      </c>
      <c r="H328" s="4">
        <v>0</v>
      </c>
    </row>
    <row r="329" spans="1:8" ht="13.5" hidden="1">
      <c r="A329" s="14">
        <v>2004</v>
      </c>
      <c r="B329" s="14">
        <v>12</v>
      </c>
      <c r="C329" s="14" t="s">
        <v>88</v>
      </c>
      <c r="D329" s="14">
        <v>111</v>
      </c>
      <c r="E329" s="14" t="s">
        <v>45</v>
      </c>
      <c r="F329" s="4">
        <v>27930</v>
      </c>
      <c r="G329" s="4">
        <v>27930</v>
      </c>
      <c r="H329" s="4">
        <v>0</v>
      </c>
    </row>
    <row r="330" spans="1:11" ht="13.5">
      <c r="A330" s="14">
        <v>2004</v>
      </c>
      <c r="B330" s="14">
        <v>12</v>
      </c>
      <c r="C330" s="14" t="s">
        <v>88</v>
      </c>
      <c r="D330" s="14">
        <v>111</v>
      </c>
      <c r="E330" s="14" t="s">
        <v>45</v>
      </c>
      <c r="F330" s="4">
        <v>15105</v>
      </c>
      <c r="G330" s="4">
        <v>15105</v>
      </c>
      <c r="H330" s="4">
        <v>0</v>
      </c>
      <c r="I330" s="4">
        <f>SUM(F312:F330)</f>
        <v>686662</v>
      </c>
      <c r="J330" s="4">
        <f>SUM(H312:H330)</f>
        <v>60</v>
      </c>
      <c r="K330" s="4">
        <f>I330-J330</f>
        <v>686602</v>
      </c>
    </row>
    <row r="331" spans="1:8" ht="13.5" hidden="1">
      <c r="A331" s="14">
        <v>2004</v>
      </c>
      <c r="B331" s="14">
        <v>12</v>
      </c>
      <c r="C331" s="14" t="s">
        <v>88</v>
      </c>
      <c r="D331" s="14">
        <v>114</v>
      </c>
      <c r="E331" s="14" t="s">
        <v>30</v>
      </c>
      <c r="F331" s="4">
        <v>18</v>
      </c>
      <c r="G331" s="4">
        <v>0</v>
      </c>
      <c r="H331" s="4">
        <v>0</v>
      </c>
    </row>
    <row r="332" spans="1:8" ht="13.5" hidden="1">
      <c r="A332" s="14">
        <v>2004</v>
      </c>
      <c r="B332" s="14">
        <v>12</v>
      </c>
      <c r="C332" s="14" t="s">
        <v>88</v>
      </c>
      <c r="D332" s="14">
        <v>114</v>
      </c>
      <c r="E332" s="14" t="s">
        <v>30</v>
      </c>
      <c r="F332" s="4">
        <v>17600</v>
      </c>
      <c r="G332" s="4">
        <v>17600</v>
      </c>
      <c r="H332" s="4">
        <v>0</v>
      </c>
    </row>
    <row r="333" spans="1:8" ht="13.5" hidden="1">
      <c r="A333" s="14">
        <v>2004</v>
      </c>
      <c r="B333" s="14">
        <v>12</v>
      </c>
      <c r="C333" s="14" t="s">
        <v>88</v>
      </c>
      <c r="D333" s="14">
        <v>114</v>
      </c>
      <c r="E333" s="14" t="s">
        <v>30</v>
      </c>
      <c r="F333" s="4">
        <v>14000</v>
      </c>
      <c r="G333" s="4">
        <v>0</v>
      </c>
      <c r="H333" s="4">
        <v>0</v>
      </c>
    </row>
    <row r="334" spans="1:8" ht="13.5" hidden="1">
      <c r="A334" s="14">
        <v>2004</v>
      </c>
      <c r="B334" s="14">
        <v>12</v>
      </c>
      <c r="C334" s="14" t="s">
        <v>88</v>
      </c>
      <c r="D334" s="14">
        <v>114</v>
      </c>
      <c r="E334" s="14" t="s">
        <v>30</v>
      </c>
      <c r="F334" s="4">
        <v>142080</v>
      </c>
      <c r="G334" s="4">
        <v>136080</v>
      </c>
      <c r="H334" s="4">
        <v>0</v>
      </c>
    </row>
    <row r="335" spans="1:8" ht="13.5" hidden="1">
      <c r="A335" s="14">
        <v>2004</v>
      </c>
      <c r="B335" s="14">
        <v>12</v>
      </c>
      <c r="C335" s="14" t="s">
        <v>88</v>
      </c>
      <c r="D335" s="14">
        <v>114</v>
      </c>
      <c r="E335" s="14" t="s">
        <v>30</v>
      </c>
      <c r="F335" s="4">
        <v>6000</v>
      </c>
      <c r="G335" s="4">
        <v>0</v>
      </c>
      <c r="H335" s="4">
        <v>0</v>
      </c>
    </row>
    <row r="336" spans="1:8" ht="13.5" hidden="1">
      <c r="A336" s="14">
        <v>2004</v>
      </c>
      <c r="B336" s="14">
        <v>12</v>
      </c>
      <c r="C336" s="14" t="s">
        <v>88</v>
      </c>
      <c r="D336" s="14">
        <v>114</v>
      </c>
      <c r="E336" s="14" t="s">
        <v>30</v>
      </c>
      <c r="F336" s="4">
        <v>15680</v>
      </c>
      <c r="G336" s="4">
        <v>15680</v>
      </c>
      <c r="H336" s="4">
        <v>0</v>
      </c>
    </row>
    <row r="337" spans="1:8" ht="13.5" hidden="1">
      <c r="A337" s="14">
        <v>2004</v>
      </c>
      <c r="B337" s="14">
        <v>12</v>
      </c>
      <c r="C337" s="14" t="s">
        <v>88</v>
      </c>
      <c r="D337" s="14">
        <v>114</v>
      </c>
      <c r="E337" s="14" t="s">
        <v>30</v>
      </c>
      <c r="F337" s="4">
        <v>52096</v>
      </c>
      <c r="G337" s="4">
        <v>52096</v>
      </c>
      <c r="H337" s="4">
        <v>0</v>
      </c>
    </row>
    <row r="338" spans="1:8" ht="13.5" hidden="1">
      <c r="A338" s="14">
        <v>2004</v>
      </c>
      <c r="B338" s="14">
        <v>12</v>
      </c>
      <c r="C338" s="14" t="s">
        <v>88</v>
      </c>
      <c r="D338" s="14">
        <v>114</v>
      </c>
      <c r="E338" s="14" t="s">
        <v>30</v>
      </c>
      <c r="F338" s="4">
        <v>6660</v>
      </c>
      <c r="G338" s="4">
        <v>6660</v>
      </c>
      <c r="H338" s="4">
        <v>0</v>
      </c>
    </row>
    <row r="339" spans="1:8" ht="13.5" hidden="1">
      <c r="A339" s="14">
        <v>2004</v>
      </c>
      <c r="B339" s="14">
        <v>12</v>
      </c>
      <c r="C339" s="14" t="s">
        <v>88</v>
      </c>
      <c r="D339" s="14">
        <v>114</v>
      </c>
      <c r="E339" s="14" t="s">
        <v>30</v>
      </c>
      <c r="F339" s="4">
        <v>34552</v>
      </c>
      <c r="G339" s="4">
        <v>0</v>
      </c>
      <c r="H339" s="4">
        <v>0</v>
      </c>
    </row>
    <row r="340" spans="1:8" ht="13.5" hidden="1">
      <c r="A340" s="14">
        <v>2004</v>
      </c>
      <c r="B340" s="14">
        <v>12</v>
      </c>
      <c r="C340" s="14" t="s">
        <v>88</v>
      </c>
      <c r="D340" s="14">
        <v>114</v>
      </c>
      <c r="E340" s="14" t="s">
        <v>30</v>
      </c>
      <c r="F340" s="4">
        <v>95620</v>
      </c>
      <c r="G340" s="4">
        <v>102172</v>
      </c>
      <c r="H340" s="4">
        <v>0</v>
      </c>
    </row>
    <row r="341" spans="1:8" ht="13.5" hidden="1">
      <c r="A341" s="14">
        <v>2004</v>
      </c>
      <c r="B341" s="14">
        <v>12</v>
      </c>
      <c r="C341" s="14" t="s">
        <v>88</v>
      </c>
      <c r="D341" s="14">
        <v>114</v>
      </c>
      <c r="E341" s="14" t="s">
        <v>30</v>
      </c>
      <c r="F341" s="4">
        <v>68720</v>
      </c>
      <c r="G341" s="4">
        <v>62720</v>
      </c>
      <c r="H341" s="4">
        <v>0</v>
      </c>
    </row>
    <row r="342" spans="1:8" ht="13.5" hidden="1">
      <c r="A342" s="14">
        <v>2004</v>
      </c>
      <c r="B342" s="14">
        <v>12</v>
      </c>
      <c r="C342" s="14" t="s">
        <v>88</v>
      </c>
      <c r="D342" s="14">
        <v>114</v>
      </c>
      <c r="E342" s="14" t="s">
        <v>30</v>
      </c>
      <c r="F342" s="4">
        <v>101560</v>
      </c>
      <c r="G342" s="4">
        <v>0</v>
      </c>
      <c r="H342" s="4">
        <v>0</v>
      </c>
    </row>
    <row r="343" spans="1:8" ht="13.5" hidden="1">
      <c r="A343" s="14">
        <v>2004</v>
      </c>
      <c r="B343" s="14">
        <v>12</v>
      </c>
      <c r="C343" s="14" t="s">
        <v>88</v>
      </c>
      <c r="D343" s="14">
        <v>114</v>
      </c>
      <c r="E343" s="14" t="s">
        <v>30</v>
      </c>
      <c r="F343" s="4">
        <v>15680</v>
      </c>
      <c r="G343" s="4">
        <v>15680</v>
      </c>
      <c r="H343" s="4">
        <v>0</v>
      </c>
    </row>
    <row r="344" spans="1:8" ht="13.5" hidden="1">
      <c r="A344" s="14">
        <v>2004</v>
      </c>
      <c r="B344" s="14">
        <v>12</v>
      </c>
      <c r="C344" s="14" t="s">
        <v>88</v>
      </c>
      <c r="D344" s="14">
        <v>114</v>
      </c>
      <c r="E344" s="14" t="s">
        <v>30</v>
      </c>
      <c r="F344" s="4">
        <v>0</v>
      </c>
      <c r="G344" s="4">
        <v>35200</v>
      </c>
      <c r="H344" s="4">
        <v>0</v>
      </c>
    </row>
    <row r="345" spans="1:8" ht="13.5" hidden="1">
      <c r="A345" s="14">
        <v>2004</v>
      </c>
      <c r="B345" s="14">
        <v>12</v>
      </c>
      <c r="C345" s="14" t="s">
        <v>88</v>
      </c>
      <c r="D345" s="14">
        <v>114</v>
      </c>
      <c r="E345" s="14" t="s">
        <v>30</v>
      </c>
      <c r="F345" s="4">
        <v>34120</v>
      </c>
      <c r="G345" s="4">
        <v>17920</v>
      </c>
      <c r="H345" s="4">
        <v>0</v>
      </c>
    </row>
    <row r="346" spans="1:8" ht="13.5" hidden="1">
      <c r="A346" s="14">
        <v>2004</v>
      </c>
      <c r="B346" s="14">
        <v>12</v>
      </c>
      <c r="C346" s="14" t="s">
        <v>88</v>
      </c>
      <c r="D346" s="14">
        <v>114</v>
      </c>
      <c r="E346" s="14" t="s">
        <v>30</v>
      </c>
      <c r="F346" s="4">
        <v>48000</v>
      </c>
      <c r="G346" s="4">
        <v>6000</v>
      </c>
      <c r="H346" s="4">
        <v>0</v>
      </c>
    </row>
    <row r="347" spans="1:8" ht="13.5" hidden="1">
      <c r="A347" s="14">
        <v>2004</v>
      </c>
      <c r="B347" s="14">
        <v>12</v>
      </c>
      <c r="C347" s="14" t="s">
        <v>88</v>
      </c>
      <c r="D347" s="14">
        <v>114</v>
      </c>
      <c r="E347" s="14" t="s">
        <v>30</v>
      </c>
      <c r="F347" s="4">
        <v>282240</v>
      </c>
      <c r="G347" s="4">
        <v>282240</v>
      </c>
      <c r="H347" s="4">
        <v>0</v>
      </c>
    </row>
    <row r="348" spans="1:8" ht="13.5" hidden="1">
      <c r="A348" s="14">
        <v>2004</v>
      </c>
      <c r="B348" s="14">
        <v>12</v>
      </c>
      <c r="C348" s="14" t="s">
        <v>88</v>
      </c>
      <c r="D348" s="14">
        <v>114</v>
      </c>
      <c r="E348" s="14" t="s">
        <v>30</v>
      </c>
      <c r="F348" s="4">
        <v>12000</v>
      </c>
      <c r="G348" s="4">
        <v>0</v>
      </c>
      <c r="H348" s="4">
        <v>0</v>
      </c>
    </row>
    <row r="349" spans="1:8" ht="13.5" hidden="1">
      <c r="A349" s="14">
        <v>2004</v>
      </c>
      <c r="B349" s="14">
        <v>12</v>
      </c>
      <c r="C349" s="14" t="s">
        <v>88</v>
      </c>
      <c r="D349" s="14">
        <v>114</v>
      </c>
      <c r="E349" s="14" t="s">
        <v>30</v>
      </c>
      <c r="F349" s="4">
        <v>15435</v>
      </c>
      <c r="G349" s="4">
        <v>0</v>
      </c>
      <c r="H349" s="4">
        <v>0</v>
      </c>
    </row>
    <row r="350" spans="1:8" ht="13.5" hidden="1">
      <c r="A350" s="14">
        <v>2004</v>
      </c>
      <c r="B350" s="14">
        <v>12</v>
      </c>
      <c r="C350" s="14" t="s">
        <v>88</v>
      </c>
      <c r="D350" s="14">
        <v>114</v>
      </c>
      <c r="E350" s="14" t="s">
        <v>30</v>
      </c>
      <c r="F350" s="4">
        <v>17248</v>
      </c>
      <c r="G350" s="4">
        <v>17248</v>
      </c>
      <c r="H350" s="4">
        <v>0</v>
      </c>
    </row>
    <row r="351" spans="1:8" ht="13.5" hidden="1">
      <c r="A351" s="14">
        <v>2004</v>
      </c>
      <c r="B351" s="14">
        <v>12</v>
      </c>
      <c r="C351" s="14" t="s">
        <v>88</v>
      </c>
      <c r="D351" s="14">
        <v>114</v>
      </c>
      <c r="E351" s="14" t="s">
        <v>30</v>
      </c>
      <c r="F351" s="4">
        <v>15</v>
      </c>
      <c r="G351" s="4">
        <v>0</v>
      </c>
      <c r="H351" s="4">
        <v>0</v>
      </c>
    </row>
    <row r="352" spans="1:8" ht="13.5" hidden="1">
      <c r="A352" s="14">
        <v>2004</v>
      </c>
      <c r="B352" s="14">
        <v>12</v>
      </c>
      <c r="C352" s="14" t="s">
        <v>88</v>
      </c>
      <c r="D352" s="14">
        <v>114</v>
      </c>
      <c r="E352" s="14" t="s">
        <v>30</v>
      </c>
      <c r="F352" s="4">
        <v>16200</v>
      </c>
      <c r="G352" s="4">
        <v>0</v>
      </c>
      <c r="H352" s="4">
        <v>0</v>
      </c>
    </row>
    <row r="353" spans="1:8" ht="13.5" hidden="1">
      <c r="A353" s="14">
        <v>2004</v>
      </c>
      <c r="B353" s="14">
        <v>12</v>
      </c>
      <c r="C353" s="14" t="s">
        <v>88</v>
      </c>
      <c r="D353" s="14">
        <v>114</v>
      </c>
      <c r="E353" s="14" t="s">
        <v>30</v>
      </c>
      <c r="F353" s="4">
        <v>14000</v>
      </c>
      <c r="G353" s="4">
        <v>0</v>
      </c>
      <c r="H353" s="4">
        <v>0</v>
      </c>
    </row>
    <row r="354" spans="1:8" ht="13.5" hidden="1">
      <c r="A354" s="14">
        <v>2004</v>
      </c>
      <c r="B354" s="14">
        <v>12</v>
      </c>
      <c r="C354" s="14" t="s">
        <v>88</v>
      </c>
      <c r="D354" s="14">
        <v>114</v>
      </c>
      <c r="E354" s="14" t="s">
        <v>30</v>
      </c>
      <c r="F354" s="4">
        <v>327600</v>
      </c>
      <c r="G354" s="4">
        <v>313600</v>
      </c>
      <c r="H354" s="4">
        <v>0</v>
      </c>
    </row>
    <row r="355" spans="1:8" ht="13.5" hidden="1">
      <c r="A355" s="14">
        <v>2004</v>
      </c>
      <c r="B355" s="14">
        <v>12</v>
      </c>
      <c r="C355" s="14" t="s">
        <v>88</v>
      </c>
      <c r="D355" s="14">
        <v>114</v>
      </c>
      <c r="E355" s="14" t="s">
        <v>30</v>
      </c>
      <c r="F355" s="4">
        <v>14000</v>
      </c>
      <c r="G355" s="4">
        <v>0</v>
      </c>
      <c r="H355" s="4">
        <v>0</v>
      </c>
    </row>
    <row r="356" spans="1:8" ht="13.5" hidden="1">
      <c r="A356" s="14">
        <v>2004</v>
      </c>
      <c r="B356" s="14">
        <v>12</v>
      </c>
      <c r="C356" s="14" t="s">
        <v>88</v>
      </c>
      <c r="D356" s="14">
        <v>114</v>
      </c>
      <c r="E356" s="14" t="s">
        <v>30</v>
      </c>
      <c r="F356" s="4">
        <v>14000</v>
      </c>
      <c r="G356" s="4">
        <v>0</v>
      </c>
      <c r="H356" s="4">
        <v>0</v>
      </c>
    </row>
    <row r="357" spans="1:11" ht="13.5">
      <c r="A357" s="14">
        <v>2004</v>
      </c>
      <c r="B357" s="14">
        <v>12</v>
      </c>
      <c r="C357" s="14" t="s">
        <v>88</v>
      </c>
      <c r="D357" s="14">
        <v>114</v>
      </c>
      <c r="E357" s="14" t="s">
        <v>30</v>
      </c>
      <c r="F357" s="4">
        <v>392000</v>
      </c>
      <c r="G357" s="4">
        <v>392000</v>
      </c>
      <c r="H357" s="4">
        <v>0</v>
      </c>
      <c r="I357" s="4">
        <f>SUM(F331:F357)</f>
        <v>1757124</v>
      </c>
      <c r="J357" s="4">
        <f>SUM(H331:H357)</f>
        <v>0</v>
      </c>
      <c r="K357" s="4">
        <f>I357-J357</f>
        <v>1757124</v>
      </c>
    </row>
    <row r="358" spans="6:12" ht="13.5">
      <c r="F358" s="4">
        <f>SUM(F312:F357)</f>
        <v>2443786</v>
      </c>
      <c r="G358" s="4">
        <f>SUM(G312:G357)</f>
        <v>2068840</v>
      </c>
      <c r="H358" s="4">
        <f>SUM(H312:H357)</f>
        <v>60</v>
      </c>
      <c r="I358" s="4">
        <f>SUM(I330,I357)</f>
        <v>2443786</v>
      </c>
      <c r="J358" s="4">
        <f>SUM(J330,J357)</f>
        <v>60</v>
      </c>
      <c r="K358" s="4">
        <f>SUM(K330,K357)</f>
        <v>2443726</v>
      </c>
      <c r="L358" s="4">
        <f>SUM(F358-H358)</f>
        <v>2443726</v>
      </c>
    </row>
    <row r="360" spans="1:8" ht="13.5">
      <c r="A360" s="14" t="s">
        <v>57</v>
      </c>
      <c r="F360" s="4">
        <v>26369665</v>
      </c>
      <c r="G360" s="4">
        <v>19037927</v>
      </c>
      <c r="H360" s="4">
        <v>176015</v>
      </c>
    </row>
    <row r="361" spans="1:8" ht="13.5">
      <c r="A361" s="14" t="s">
        <v>58</v>
      </c>
      <c r="F361" s="4">
        <v>26369665</v>
      </c>
      <c r="G361" s="4">
        <v>19037927</v>
      </c>
      <c r="H361" s="4">
        <v>176015</v>
      </c>
    </row>
    <row r="362" spans="1:8" ht="13.5">
      <c r="A362" s="14" t="s">
        <v>59</v>
      </c>
      <c r="F362" s="4">
        <v>26369665</v>
      </c>
      <c r="G362" s="4">
        <v>19037927</v>
      </c>
      <c r="H362" s="4">
        <v>176015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zoomScalePageLayoutView="0" workbookViewId="0" topLeftCell="A1">
      <selection activeCell="E132" sqref="E132"/>
    </sheetView>
  </sheetViews>
  <sheetFormatPr defaultColWidth="9.00390625" defaultRowHeight="13.5"/>
  <cols>
    <col min="1" max="1" width="5.50390625" style="13" bestFit="1" customWidth="1"/>
    <col min="2" max="2" width="3.50390625" style="13" bestFit="1" customWidth="1"/>
    <col min="3" max="3" width="5.50390625" style="13" bestFit="1" customWidth="1"/>
    <col min="4" max="4" width="5.875" style="13" customWidth="1"/>
    <col min="5" max="5" width="8.50390625" style="13" bestFit="1" customWidth="1"/>
    <col min="6" max="7" width="10.875" style="4" bestFit="1" customWidth="1"/>
    <col min="8" max="8" width="9.00390625" style="4" bestFit="1" customWidth="1"/>
    <col min="9" max="9" width="9.75390625" style="4" bestFit="1" customWidth="1"/>
    <col min="10" max="10" width="5.25390625" style="4" bestFit="1" customWidth="1"/>
    <col min="11" max="11" width="13.00390625" style="4" bestFit="1" customWidth="1"/>
    <col min="12" max="12" width="9.00390625" style="4" customWidth="1"/>
    <col min="13" max="16384" width="9.00390625" style="13" customWidth="1"/>
  </cols>
  <sheetData>
    <row r="1" spans="1:11" ht="13.5">
      <c r="A1" s="13" t="s">
        <v>0</v>
      </c>
      <c r="B1" s="13" t="s">
        <v>1</v>
      </c>
      <c r="C1" s="13" t="s">
        <v>12</v>
      </c>
      <c r="D1" s="13" t="s">
        <v>17</v>
      </c>
      <c r="E1" s="13" t="s">
        <v>18</v>
      </c>
      <c r="F1" s="4" t="s">
        <v>20</v>
      </c>
      <c r="G1" s="4" t="s">
        <v>22</v>
      </c>
      <c r="H1" s="4" t="s">
        <v>24</v>
      </c>
      <c r="I1" s="5" t="s">
        <v>77</v>
      </c>
      <c r="J1" s="5" t="s">
        <v>78</v>
      </c>
      <c r="K1" s="4" t="s">
        <v>62</v>
      </c>
    </row>
    <row r="2" spans="9:10" ht="13.5">
      <c r="I2" s="5"/>
      <c r="J2" s="5"/>
    </row>
    <row r="3" spans="1:8" ht="13.5" hidden="1">
      <c r="A3" s="13">
        <v>2003</v>
      </c>
      <c r="B3" s="13">
        <v>1</v>
      </c>
      <c r="C3" s="13" t="s">
        <v>88</v>
      </c>
      <c r="D3" s="13">
        <v>114</v>
      </c>
      <c r="E3" s="13" t="s">
        <v>30</v>
      </c>
      <c r="F3" s="4">
        <v>14000</v>
      </c>
      <c r="G3" s="4">
        <v>0</v>
      </c>
      <c r="H3" s="4">
        <v>0</v>
      </c>
    </row>
    <row r="4" spans="1:8" ht="13.5" hidden="1">
      <c r="A4" s="13">
        <v>2003</v>
      </c>
      <c r="B4" s="13">
        <v>1</v>
      </c>
      <c r="C4" s="13" t="s">
        <v>88</v>
      </c>
      <c r="D4" s="13">
        <v>114</v>
      </c>
      <c r="E4" s="13" t="s">
        <v>30</v>
      </c>
      <c r="F4" s="4">
        <v>250</v>
      </c>
      <c r="G4" s="4">
        <v>0</v>
      </c>
      <c r="H4" s="4">
        <v>0</v>
      </c>
    </row>
    <row r="5" spans="1:8" ht="13.5" hidden="1">
      <c r="A5" s="13">
        <v>2003</v>
      </c>
      <c r="B5" s="13">
        <v>1</v>
      </c>
      <c r="C5" s="13" t="s">
        <v>88</v>
      </c>
      <c r="D5" s="13">
        <v>114</v>
      </c>
      <c r="E5" s="13" t="s">
        <v>30</v>
      </c>
      <c r="F5" s="4">
        <v>14000</v>
      </c>
      <c r="G5" s="4">
        <v>0</v>
      </c>
      <c r="H5" s="4">
        <v>0</v>
      </c>
    </row>
    <row r="6" spans="1:8" ht="13.5" hidden="1">
      <c r="A6" s="13">
        <v>2003</v>
      </c>
      <c r="B6" s="13">
        <v>1</v>
      </c>
      <c r="C6" s="13" t="s">
        <v>88</v>
      </c>
      <c r="D6" s="13">
        <v>114</v>
      </c>
      <c r="E6" s="13" t="s">
        <v>30</v>
      </c>
      <c r="F6" s="4">
        <v>14000</v>
      </c>
      <c r="G6" s="4">
        <v>0</v>
      </c>
      <c r="H6" s="4">
        <v>0</v>
      </c>
    </row>
    <row r="7" spans="1:8" ht="13.5" hidden="1">
      <c r="A7" s="13">
        <v>2003</v>
      </c>
      <c r="B7" s="13">
        <v>1</v>
      </c>
      <c r="C7" s="13" t="s">
        <v>88</v>
      </c>
      <c r="D7" s="13">
        <v>114</v>
      </c>
      <c r="E7" s="13" t="s">
        <v>30</v>
      </c>
      <c r="F7" s="4">
        <v>249450</v>
      </c>
      <c r="G7" s="4">
        <v>235200</v>
      </c>
      <c r="H7" s="4">
        <v>0</v>
      </c>
    </row>
    <row r="8" spans="1:8" ht="13.5" hidden="1">
      <c r="A8" s="13">
        <v>2003</v>
      </c>
      <c r="B8" s="13">
        <v>1</v>
      </c>
      <c r="C8" s="13" t="s">
        <v>88</v>
      </c>
      <c r="D8" s="13">
        <v>114</v>
      </c>
      <c r="E8" s="13" t="s">
        <v>30</v>
      </c>
      <c r="F8" s="4">
        <v>14000</v>
      </c>
      <c r="G8" s="4">
        <v>0</v>
      </c>
      <c r="H8" s="4">
        <v>0</v>
      </c>
    </row>
    <row r="9" spans="1:8" ht="13.5" hidden="1">
      <c r="A9" s="13">
        <v>2003</v>
      </c>
      <c r="B9" s="13">
        <v>1</v>
      </c>
      <c r="C9" s="13" t="s">
        <v>88</v>
      </c>
      <c r="D9" s="13">
        <v>114</v>
      </c>
      <c r="E9" s="13" t="s">
        <v>30</v>
      </c>
      <c r="F9" s="4">
        <v>406000</v>
      </c>
      <c r="G9" s="4">
        <v>392000</v>
      </c>
      <c r="H9" s="4">
        <v>0</v>
      </c>
    </row>
    <row r="10" spans="1:8" ht="13.5" hidden="1">
      <c r="A10" s="13">
        <v>2003</v>
      </c>
      <c r="B10" s="13">
        <v>1</v>
      </c>
      <c r="C10" s="13" t="s">
        <v>88</v>
      </c>
      <c r="D10" s="13">
        <v>114</v>
      </c>
      <c r="E10" s="13" t="s">
        <v>30</v>
      </c>
      <c r="F10" s="4">
        <v>14000</v>
      </c>
      <c r="G10" s="4">
        <v>0</v>
      </c>
      <c r="H10" s="4">
        <v>0</v>
      </c>
    </row>
    <row r="11" spans="1:8" ht="13.5" hidden="1">
      <c r="A11" s="13">
        <v>2003</v>
      </c>
      <c r="B11" s="13">
        <v>1</v>
      </c>
      <c r="C11" s="13" t="s">
        <v>88</v>
      </c>
      <c r="D11" s="13">
        <v>114</v>
      </c>
      <c r="E11" s="13" t="s">
        <v>30</v>
      </c>
      <c r="F11" s="4">
        <v>28000</v>
      </c>
      <c r="G11" s="4">
        <v>0</v>
      </c>
      <c r="H11" s="4">
        <v>0</v>
      </c>
    </row>
    <row r="12" spans="1:11" ht="13.5">
      <c r="A12" s="13">
        <v>2003</v>
      </c>
      <c r="B12" s="13">
        <v>1</v>
      </c>
      <c r="C12" s="13" t="s">
        <v>88</v>
      </c>
      <c r="D12" s="13">
        <v>114</v>
      </c>
      <c r="E12" s="13" t="s">
        <v>30</v>
      </c>
      <c r="F12" s="4">
        <v>313603</v>
      </c>
      <c r="G12" s="4">
        <v>313600</v>
      </c>
      <c r="H12" s="4">
        <v>0</v>
      </c>
      <c r="I12" s="4">
        <f>SUM(F3:F12)</f>
        <v>1067303</v>
      </c>
      <c r="J12" s="4">
        <f>SUM(H3:H12)</f>
        <v>0</v>
      </c>
      <c r="K12" s="4">
        <f>I12-J12</f>
        <v>1067303</v>
      </c>
    </row>
    <row r="13" spans="6:12" ht="13.5">
      <c r="F13" s="4">
        <f>SUM(F3:F12)</f>
        <v>1067303</v>
      </c>
      <c r="G13" s="4">
        <f>SUM(G3:G12)</f>
        <v>940800</v>
      </c>
      <c r="H13" s="4">
        <f>SUM(H3:H12)</f>
        <v>0</v>
      </c>
      <c r="I13" s="4">
        <f>SUM(I12)</f>
        <v>1067303</v>
      </c>
      <c r="J13" s="4">
        <f>SUM(J12)</f>
        <v>0</v>
      </c>
      <c r="K13" s="4">
        <f>SUM(K12)</f>
        <v>1067303</v>
      </c>
      <c r="L13" s="4">
        <f>SUM(F13-H13)</f>
        <v>1067303</v>
      </c>
    </row>
    <row r="15" spans="1:8" ht="13.5" hidden="1">
      <c r="A15" s="13">
        <v>2003</v>
      </c>
      <c r="B15" s="13">
        <v>2</v>
      </c>
      <c r="C15" s="13" t="s">
        <v>88</v>
      </c>
      <c r="D15" s="13">
        <v>114</v>
      </c>
      <c r="E15" s="13" t="s">
        <v>30</v>
      </c>
      <c r="F15" s="4">
        <v>0</v>
      </c>
      <c r="G15" s="4">
        <v>18000</v>
      </c>
      <c r="H15" s="4">
        <v>0</v>
      </c>
    </row>
    <row r="16" spans="1:8" ht="13.5" hidden="1">
      <c r="A16" s="13">
        <v>2003</v>
      </c>
      <c r="B16" s="13">
        <v>2</v>
      </c>
      <c r="C16" s="13" t="s">
        <v>88</v>
      </c>
      <c r="D16" s="13">
        <v>114</v>
      </c>
      <c r="E16" s="13" t="s">
        <v>30</v>
      </c>
      <c r="F16" s="4">
        <v>18000</v>
      </c>
      <c r="G16" s="4">
        <v>0</v>
      </c>
      <c r="H16" s="4">
        <v>0</v>
      </c>
    </row>
    <row r="17" spans="1:8" ht="13.5" hidden="1">
      <c r="A17" s="13">
        <v>2003</v>
      </c>
      <c r="B17" s="13">
        <v>2</v>
      </c>
      <c r="C17" s="13" t="s">
        <v>88</v>
      </c>
      <c r="D17" s="13">
        <v>114</v>
      </c>
      <c r="E17" s="13" t="s">
        <v>30</v>
      </c>
      <c r="F17" s="4">
        <v>28000</v>
      </c>
      <c r="G17" s="4">
        <v>0</v>
      </c>
      <c r="H17" s="4">
        <v>0</v>
      </c>
    </row>
    <row r="18" spans="1:8" ht="13.5" hidden="1">
      <c r="A18" s="13">
        <v>2003</v>
      </c>
      <c r="B18" s="13">
        <v>2</v>
      </c>
      <c r="C18" s="13" t="s">
        <v>88</v>
      </c>
      <c r="D18" s="13">
        <v>114</v>
      </c>
      <c r="E18" s="13" t="s">
        <v>30</v>
      </c>
      <c r="F18" s="4">
        <v>78400</v>
      </c>
      <c r="G18" s="4">
        <v>78400</v>
      </c>
      <c r="H18" s="4">
        <v>0</v>
      </c>
    </row>
    <row r="19" spans="1:8" ht="13.5" hidden="1">
      <c r="A19" s="13">
        <v>2003</v>
      </c>
      <c r="B19" s="13">
        <v>2</v>
      </c>
      <c r="C19" s="13" t="s">
        <v>88</v>
      </c>
      <c r="D19" s="13">
        <v>114</v>
      </c>
      <c r="E19" s="13" t="s">
        <v>30</v>
      </c>
      <c r="F19" s="4">
        <v>14000</v>
      </c>
      <c r="G19" s="4">
        <v>0</v>
      </c>
      <c r="H19" s="4">
        <v>0</v>
      </c>
    </row>
    <row r="20" spans="1:8" ht="13.5" hidden="1">
      <c r="A20" s="13">
        <v>2003</v>
      </c>
      <c r="B20" s="13">
        <v>2</v>
      </c>
      <c r="C20" s="13" t="s">
        <v>88</v>
      </c>
      <c r="D20" s="13">
        <v>114</v>
      </c>
      <c r="E20" s="13" t="s">
        <v>30</v>
      </c>
      <c r="F20" s="4">
        <v>20000</v>
      </c>
      <c r="G20" s="4">
        <v>0</v>
      </c>
      <c r="H20" s="4">
        <v>0</v>
      </c>
    </row>
    <row r="21" spans="1:8" ht="13.5" hidden="1">
      <c r="A21" s="13">
        <v>2003</v>
      </c>
      <c r="B21" s="13">
        <v>2</v>
      </c>
      <c r="C21" s="13" t="s">
        <v>88</v>
      </c>
      <c r="D21" s="13">
        <v>114</v>
      </c>
      <c r="E21" s="13" t="s">
        <v>30</v>
      </c>
      <c r="F21" s="4">
        <v>156804</v>
      </c>
      <c r="G21" s="4">
        <v>156800</v>
      </c>
      <c r="H21" s="4">
        <v>0</v>
      </c>
    </row>
    <row r="22" spans="1:8" ht="13.5" hidden="1">
      <c r="A22" s="13">
        <v>2003</v>
      </c>
      <c r="B22" s="13">
        <v>2</v>
      </c>
      <c r="C22" s="13" t="s">
        <v>88</v>
      </c>
      <c r="D22" s="13">
        <v>114</v>
      </c>
      <c r="E22" s="13" t="s">
        <v>30</v>
      </c>
      <c r="F22" s="4">
        <v>28000</v>
      </c>
      <c r="G22" s="4">
        <v>0</v>
      </c>
      <c r="H22" s="4">
        <v>0</v>
      </c>
    </row>
    <row r="23" spans="1:8" ht="13.5" hidden="1">
      <c r="A23" s="13">
        <v>2003</v>
      </c>
      <c r="B23" s="13">
        <v>2</v>
      </c>
      <c r="C23" s="13" t="s">
        <v>88</v>
      </c>
      <c r="D23" s="13">
        <v>114</v>
      </c>
      <c r="E23" s="13" t="s">
        <v>30</v>
      </c>
      <c r="F23" s="4">
        <v>203883</v>
      </c>
      <c r="G23" s="4">
        <v>203840</v>
      </c>
      <c r="H23" s="4">
        <v>0</v>
      </c>
    </row>
    <row r="24" spans="1:8" ht="13.5" hidden="1">
      <c r="A24" s="13">
        <v>2003</v>
      </c>
      <c r="B24" s="13">
        <v>2</v>
      </c>
      <c r="C24" s="13" t="s">
        <v>88</v>
      </c>
      <c r="D24" s="13">
        <v>114</v>
      </c>
      <c r="E24" s="13" t="s">
        <v>30</v>
      </c>
      <c r="F24" s="4">
        <v>14000</v>
      </c>
      <c r="G24" s="4">
        <v>0</v>
      </c>
      <c r="H24" s="4">
        <v>0</v>
      </c>
    </row>
    <row r="25" spans="1:8" ht="13.5" hidden="1">
      <c r="A25" s="13">
        <v>2003</v>
      </c>
      <c r="B25" s="13">
        <v>2</v>
      </c>
      <c r="C25" s="13" t="s">
        <v>88</v>
      </c>
      <c r="D25" s="13">
        <v>114</v>
      </c>
      <c r="E25" s="13" t="s">
        <v>30</v>
      </c>
      <c r="F25" s="4">
        <v>10</v>
      </c>
      <c r="G25" s="4">
        <v>0</v>
      </c>
      <c r="H25" s="4">
        <v>0</v>
      </c>
    </row>
    <row r="26" spans="1:8" ht="13.5" hidden="1">
      <c r="A26" s="13">
        <v>2003</v>
      </c>
      <c r="B26" s="13">
        <v>2</v>
      </c>
      <c r="C26" s="13" t="s">
        <v>88</v>
      </c>
      <c r="D26" s="13">
        <v>114</v>
      </c>
      <c r="E26" s="13" t="s">
        <v>30</v>
      </c>
      <c r="F26" s="4">
        <v>28028</v>
      </c>
      <c r="G26" s="4">
        <v>0</v>
      </c>
      <c r="H26" s="4">
        <v>0</v>
      </c>
    </row>
    <row r="27" spans="1:11" ht="13.5">
      <c r="A27" s="13">
        <v>2003</v>
      </c>
      <c r="B27" s="13">
        <v>2</v>
      </c>
      <c r="C27" s="13" t="s">
        <v>88</v>
      </c>
      <c r="D27" s="13">
        <v>114</v>
      </c>
      <c r="E27" s="13" t="s">
        <v>30</v>
      </c>
      <c r="F27" s="4">
        <v>14000</v>
      </c>
      <c r="G27" s="4">
        <v>0</v>
      </c>
      <c r="H27" s="4">
        <v>0</v>
      </c>
      <c r="I27" s="4">
        <f>SUM(F15:F27)</f>
        <v>603125</v>
      </c>
      <c r="J27" s="4">
        <f>SUM(H15:H27)</f>
        <v>0</v>
      </c>
      <c r="K27" s="4">
        <f>I27-J27</f>
        <v>603125</v>
      </c>
    </row>
    <row r="28" spans="6:12" ht="13.5">
      <c r="F28" s="4">
        <f>SUM(F15:F27)</f>
        <v>603125</v>
      </c>
      <c r="G28" s="4">
        <f>SUM(G15:G27)</f>
        <v>457040</v>
      </c>
      <c r="H28" s="4">
        <f>SUM(H15:H27)</f>
        <v>0</v>
      </c>
      <c r="I28" s="4">
        <f>SUM(I27)</f>
        <v>603125</v>
      </c>
      <c r="J28" s="4">
        <f>SUM(J27)</f>
        <v>0</v>
      </c>
      <c r="K28" s="4">
        <f>SUM(K27)</f>
        <v>603125</v>
      </c>
      <c r="L28" s="4">
        <f>SUM(F28-H28)</f>
        <v>603125</v>
      </c>
    </row>
    <row r="30" spans="1:11" ht="13.5">
      <c r="A30" s="13">
        <v>2003</v>
      </c>
      <c r="B30" s="13">
        <v>3</v>
      </c>
      <c r="C30" s="13" t="s">
        <v>88</v>
      </c>
      <c r="D30" s="13">
        <v>111</v>
      </c>
      <c r="E30" s="13" t="s">
        <v>45</v>
      </c>
      <c r="F30" s="4">
        <v>2000</v>
      </c>
      <c r="G30" s="4">
        <v>0</v>
      </c>
      <c r="H30" s="4">
        <v>0</v>
      </c>
      <c r="I30" s="4">
        <f>F30</f>
        <v>2000</v>
      </c>
      <c r="J30" s="4">
        <f>H30</f>
        <v>0</v>
      </c>
      <c r="K30" s="4">
        <f>I30-J30</f>
        <v>2000</v>
      </c>
    </row>
    <row r="31" spans="1:8" ht="13.5" hidden="1">
      <c r="A31" s="13">
        <v>2003</v>
      </c>
      <c r="B31" s="13">
        <v>3</v>
      </c>
      <c r="C31" s="13" t="s">
        <v>88</v>
      </c>
      <c r="D31" s="13">
        <v>114</v>
      </c>
      <c r="E31" s="13" t="s">
        <v>30</v>
      </c>
      <c r="F31" s="4">
        <v>28000</v>
      </c>
      <c r="G31" s="4">
        <v>0</v>
      </c>
      <c r="H31" s="4">
        <v>0</v>
      </c>
    </row>
    <row r="32" spans="1:8" ht="13.5" hidden="1">
      <c r="A32" s="13">
        <v>2003</v>
      </c>
      <c r="B32" s="13">
        <v>3</v>
      </c>
      <c r="C32" s="13" t="s">
        <v>88</v>
      </c>
      <c r="D32" s="13">
        <v>114</v>
      </c>
      <c r="E32" s="13" t="s">
        <v>30</v>
      </c>
      <c r="F32" s="4">
        <v>627228</v>
      </c>
      <c r="G32" s="4">
        <v>627200</v>
      </c>
      <c r="H32" s="4">
        <v>0</v>
      </c>
    </row>
    <row r="33" spans="1:8" ht="13.5" hidden="1">
      <c r="A33" s="13">
        <v>2003</v>
      </c>
      <c r="B33" s="13">
        <v>3</v>
      </c>
      <c r="C33" s="13" t="s">
        <v>88</v>
      </c>
      <c r="D33" s="13">
        <v>114</v>
      </c>
      <c r="E33" s="13" t="s">
        <v>30</v>
      </c>
      <c r="F33" s="4">
        <v>28000</v>
      </c>
      <c r="G33" s="4">
        <v>0</v>
      </c>
      <c r="H33" s="4">
        <v>0</v>
      </c>
    </row>
    <row r="34" spans="1:8" ht="13.5" hidden="1">
      <c r="A34" s="13">
        <v>2003</v>
      </c>
      <c r="B34" s="13">
        <v>3</v>
      </c>
      <c r="C34" s="13" t="s">
        <v>88</v>
      </c>
      <c r="D34" s="13">
        <v>114</v>
      </c>
      <c r="E34" s="13" t="s">
        <v>30</v>
      </c>
      <c r="F34" s="4">
        <v>47040</v>
      </c>
      <c r="G34" s="4">
        <v>0</v>
      </c>
      <c r="H34" s="4">
        <v>0</v>
      </c>
    </row>
    <row r="35" spans="1:8" ht="13.5" hidden="1">
      <c r="A35" s="13">
        <v>2003</v>
      </c>
      <c r="B35" s="13">
        <v>3</v>
      </c>
      <c r="C35" s="13" t="s">
        <v>88</v>
      </c>
      <c r="D35" s="13">
        <v>114</v>
      </c>
      <c r="E35" s="13" t="s">
        <v>30</v>
      </c>
      <c r="F35" s="4">
        <v>266560</v>
      </c>
      <c r="G35" s="4">
        <v>266560</v>
      </c>
      <c r="H35" s="4">
        <v>0</v>
      </c>
    </row>
    <row r="36" spans="1:8" ht="13.5" hidden="1">
      <c r="A36" s="13">
        <v>2003</v>
      </c>
      <c r="B36" s="13">
        <v>3</v>
      </c>
      <c r="C36" s="13" t="s">
        <v>88</v>
      </c>
      <c r="D36" s="13">
        <v>114</v>
      </c>
      <c r="E36" s="13" t="s">
        <v>30</v>
      </c>
      <c r="F36" s="4">
        <v>14000</v>
      </c>
      <c r="G36" s="4">
        <v>0</v>
      </c>
      <c r="H36" s="4">
        <v>0</v>
      </c>
    </row>
    <row r="37" spans="1:8" ht="13.5" hidden="1">
      <c r="A37" s="13">
        <v>2003</v>
      </c>
      <c r="B37" s="13">
        <v>3</v>
      </c>
      <c r="C37" s="13" t="s">
        <v>88</v>
      </c>
      <c r="D37" s="13">
        <v>114</v>
      </c>
      <c r="E37" s="13" t="s">
        <v>30</v>
      </c>
      <c r="F37" s="4">
        <v>8</v>
      </c>
      <c r="G37" s="4">
        <v>8</v>
      </c>
      <c r="H37" s="4">
        <v>0</v>
      </c>
    </row>
    <row r="38" spans="1:8" ht="13.5" hidden="1">
      <c r="A38" s="13">
        <v>2003</v>
      </c>
      <c r="B38" s="13">
        <v>3</v>
      </c>
      <c r="C38" s="13" t="s">
        <v>88</v>
      </c>
      <c r="D38" s="13">
        <v>114</v>
      </c>
      <c r="E38" s="13" t="s">
        <v>30</v>
      </c>
      <c r="F38" s="4">
        <v>45360</v>
      </c>
      <c r="G38" s="4">
        <v>0</v>
      </c>
      <c r="H38" s="4">
        <v>0</v>
      </c>
    </row>
    <row r="39" spans="1:8" ht="13.5" hidden="1">
      <c r="A39" s="13">
        <v>2003</v>
      </c>
      <c r="B39" s="13">
        <v>3</v>
      </c>
      <c r="C39" s="13" t="s">
        <v>88</v>
      </c>
      <c r="D39" s="13">
        <v>114</v>
      </c>
      <c r="E39" s="13" t="s">
        <v>30</v>
      </c>
      <c r="F39" s="4">
        <v>35</v>
      </c>
      <c r="G39" s="4">
        <v>47040</v>
      </c>
      <c r="H39" s="4">
        <v>0</v>
      </c>
    </row>
    <row r="40" spans="1:8" ht="13.5" hidden="1">
      <c r="A40" s="13">
        <v>2003</v>
      </c>
      <c r="B40" s="13">
        <v>3</v>
      </c>
      <c r="C40" s="13" t="s">
        <v>88</v>
      </c>
      <c r="D40" s="13">
        <v>114</v>
      </c>
      <c r="E40" s="13" t="s">
        <v>30</v>
      </c>
      <c r="F40" s="4">
        <v>14000</v>
      </c>
      <c r="G40" s="4">
        <v>0</v>
      </c>
      <c r="H40" s="4">
        <v>0</v>
      </c>
    </row>
    <row r="41" spans="1:8" ht="13.5" hidden="1">
      <c r="A41" s="13">
        <v>2003</v>
      </c>
      <c r="B41" s="13">
        <v>3</v>
      </c>
      <c r="C41" s="13" t="s">
        <v>88</v>
      </c>
      <c r="D41" s="13">
        <v>114</v>
      </c>
      <c r="E41" s="13" t="s">
        <v>30</v>
      </c>
      <c r="F41" s="4">
        <v>4</v>
      </c>
      <c r="G41" s="4">
        <v>0</v>
      </c>
      <c r="H41" s="4">
        <v>0</v>
      </c>
    </row>
    <row r="42" spans="1:8" ht="13.5" hidden="1">
      <c r="A42" s="13">
        <v>2003</v>
      </c>
      <c r="B42" s="13">
        <v>3</v>
      </c>
      <c r="C42" s="13" t="s">
        <v>88</v>
      </c>
      <c r="D42" s="13">
        <v>114</v>
      </c>
      <c r="E42" s="13" t="s">
        <v>30</v>
      </c>
      <c r="F42" s="4">
        <v>28030</v>
      </c>
      <c r="G42" s="4">
        <v>0</v>
      </c>
      <c r="H42" s="4">
        <v>0</v>
      </c>
    </row>
    <row r="43" spans="1:8" ht="13.5" hidden="1">
      <c r="A43" s="13">
        <v>2003</v>
      </c>
      <c r="B43" s="13">
        <v>3</v>
      </c>
      <c r="C43" s="13" t="s">
        <v>88</v>
      </c>
      <c r="D43" s="13">
        <v>114</v>
      </c>
      <c r="E43" s="13" t="s">
        <v>30</v>
      </c>
      <c r="F43" s="4">
        <v>313600</v>
      </c>
      <c r="G43" s="4">
        <v>344960</v>
      </c>
      <c r="H43" s="4">
        <v>0</v>
      </c>
    </row>
    <row r="44" spans="1:8" ht="13.5" hidden="1">
      <c r="A44" s="13">
        <v>2003</v>
      </c>
      <c r="B44" s="13">
        <v>3</v>
      </c>
      <c r="C44" s="13" t="s">
        <v>88</v>
      </c>
      <c r="D44" s="13">
        <v>114</v>
      </c>
      <c r="E44" s="13" t="s">
        <v>30</v>
      </c>
      <c r="F44" s="4">
        <v>14000</v>
      </c>
      <c r="G44" s="4">
        <v>0</v>
      </c>
      <c r="H44" s="4">
        <v>0</v>
      </c>
    </row>
    <row r="45" spans="1:8" ht="13.5" hidden="1">
      <c r="A45" s="13">
        <v>2003</v>
      </c>
      <c r="B45" s="13">
        <v>3</v>
      </c>
      <c r="C45" s="13" t="s">
        <v>88</v>
      </c>
      <c r="D45" s="13">
        <v>114</v>
      </c>
      <c r="E45" s="13" t="s">
        <v>30</v>
      </c>
      <c r="F45" s="4">
        <v>14000</v>
      </c>
      <c r="G45" s="4">
        <v>0</v>
      </c>
      <c r="H45" s="4">
        <v>0</v>
      </c>
    </row>
    <row r="46" spans="1:11" ht="13.5">
      <c r="A46" s="13">
        <v>2003</v>
      </c>
      <c r="B46" s="13">
        <v>3</v>
      </c>
      <c r="C46" s="13" t="s">
        <v>88</v>
      </c>
      <c r="D46" s="13">
        <v>114</v>
      </c>
      <c r="E46" s="13" t="s">
        <v>30</v>
      </c>
      <c r="F46" s="4">
        <v>360680</v>
      </c>
      <c r="G46" s="4">
        <v>360640</v>
      </c>
      <c r="H46" s="4">
        <v>0</v>
      </c>
      <c r="I46" s="4">
        <f>SUM(F31:F46)</f>
        <v>1800545</v>
      </c>
      <c r="J46" s="4">
        <f>SUM(H31:H46)</f>
        <v>0</v>
      </c>
      <c r="K46" s="4">
        <f>I46-J46</f>
        <v>1800545</v>
      </c>
    </row>
    <row r="47" spans="6:12" ht="13.5">
      <c r="F47" s="4">
        <f>SUM(F30:F46)</f>
        <v>1802545</v>
      </c>
      <c r="G47" s="4">
        <f>SUM(G30:G46)</f>
        <v>1646408</v>
      </c>
      <c r="H47" s="4">
        <f>SUM(H30:H46)</f>
        <v>0</v>
      </c>
      <c r="I47" s="4">
        <f>SUM(I30,I46)</f>
        <v>1802545</v>
      </c>
      <c r="J47" s="4">
        <f>SUM(J30,J46)</f>
        <v>0</v>
      </c>
      <c r="K47" s="4">
        <f>SUM(K30,K46)</f>
        <v>1802545</v>
      </c>
      <c r="L47" s="4">
        <f>SUM(F47-H47)</f>
        <v>1802545</v>
      </c>
    </row>
    <row r="49" spans="1:8" ht="13.5" hidden="1">
      <c r="A49" s="13">
        <v>2003</v>
      </c>
      <c r="B49" s="13">
        <v>4</v>
      </c>
      <c r="C49" s="13" t="s">
        <v>88</v>
      </c>
      <c r="D49" s="13">
        <v>114</v>
      </c>
      <c r="E49" s="13" t="s">
        <v>30</v>
      </c>
      <c r="F49" s="4">
        <v>6</v>
      </c>
      <c r="G49" s="4">
        <v>0</v>
      </c>
      <c r="H49" s="4">
        <v>0</v>
      </c>
    </row>
    <row r="50" spans="1:8" ht="13.5" hidden="1">
      <c r="A50" s="13">
        <v>2003</v>
      </c>
      <c r="B50" s="13">
        <v>4</v>
      </c>
      <c r="C50" s="13" t="s">
        <v>88</v>
      </c>
      <c r="D50" s="13">
        <v>114</v>
      </c>
      <c r="E50" s="13" t="s">
        <v>30</v>
      </c>
      <c r="F50" s="4">
        <v>17030</v>
      </c>
      <c r="G50" s="4">
        <v>17030</v>
      </c>
      <c r="H50" s="4">
        <v>0</v>
      </c>
    </row>
    <row r="51" spans="1:8" ht="13.5" hidden="1">
      <c r="A51" s="13">
        <v>2003</v>
      </c>
      <c r="B51" s="13">
        <v>4</v>
      </c>
      <c r="C51" s="13" t="s">
        <v>88</v>
      </c>
      <c r="D51" s="13">
        <v>114</v>
      </c>
      <c r="E51" s="13" t="s">
        <v>30</v>
      </c>
      <c r="F51" s="4">
        <v>34000</v>
      </c>
      <c r="G51" s="4">
        <v>0</v>
      </c>
      <c r="H51" s="4">
        <v>0</v>
      </c>
    </row>
    <row r="52" spans="1:8" ht="13.5" hidden="1">
      <c r="A52" s="13">
        <v>2003</v>
      </c>
      <c r="B52" s="13">
        <v>4</v>
      </c>
      <c r="C52" s="13" t="s">
        <v>88</v>
      </c>
      <c r="D52" s="13">
        <v>114</v>
      </c>
      <c r="E52" s="13" t="s">
        <v>30</v>
      </c>
      <c r="F52" s="4">
        <v>313600</v>
      </c>
      <c r="G52" s="4">
        <v>313600</v>
      </c>
      <c r="H52" s="4">
        <v>0</v>
      </c>
    </row>
    <row r="53" spans="1:8" ht="13.5" hidden="1">
      <c r="A53" s="13">
        <v>2003</v>
      </c>
      <c r="B53" s="13">
        <v>4</v>
      </c>
      <c r="C53" s="13" t="s">
        <v>88</v>
      </c>
      <c r="D53" s="13">
        <v>114</v>
      </c>
      <c r="E53" s="13" t="s">
        <v>30</v>
      </c>
      <c r="F53" s="4">
        <v>14000</v>
      </c>
      <c r="G53" s="4">
        <v>0</v>
      </c>
      <c r="H53" s="4">
        <v>0</v>
      </c>
    </row>
    <row r="54" spans="1:8" ht="13.5" hidden="1">
      <c r="A54" s="13">
        <v>2003</v>
      </c>
      <c r="B54" s="13">
        <v>4</v>
      </c>
      <c r="C54" s="13" t="s">
        <v>88</v>
      </c>
      <c r="D54" s="13">
        <v>114</v>
      </c>
      <c r="E54" s="13" t="s">
        <v>30</v>
      </c>
      <c r="F54" s="4">
        <v>28800</v>
      </c>
      <c r="G54" s="4">
        <v>14700</v>
      </c>
      <c r="H54" s="4">
        <v>0</v>
      </c>
    </row>
    <row r="55" spans="1:8" ht="13.5" hidden="1">
      <c r="A55" s="13">
        <v>2003</v>
      </c>
      <c r="B55" s="13">
        <v>4</v>
      </c>
      <c r="C55" s="13" t="s">
        <v>88</v>
      </c>
      <c r="D55" s="13">
        <v>114</v>
      </c>
      <c r="E55" s="13" t="s">
        <v>30</v>
      </c>
      <c r="F55" s="4">
        <v>29664</v>
      </c>
      <c r="G55" s="4">
        <v>29400</v>
      </c>
      <c r="H55" s="4">
        <v>0</v>
      </c>
    </row>
    <row r="56" spans="1:8" ht="13.5" hidden="1">
      <c r="A56" s="13">
        <v>2003</v>
      </c>
      <c r="B56" s="13">
        <v>4</v>
      </c>
      <c r="C56" s="13" t="s">
        <v>88</v>
      </c>
      <c r="D56" s="13">
        <v>114</v>
      </c>
      <c r="E56" s="13" t="s">
        <v>30</v>
      </c>
      <c r="F56" s="4">
        <v>14000</v>
      </c>
      <c r="G56" s="4">
        <v>0</v>
      </c>
      <c r="H56" s="4">
        <v>0</v>
      </c>
    </row>
    <row r="57" spans="1:8" ht="13.5" hidden="1">
      <c r="A57" s="13">
        <v>2003</v>
      </c>
      <c r="B57" s="13">
        <v>4</v>
      </c>
      <c r="C57" s="13" t="s">
        <v>88</v>
      </c>
      <c r="D57" s="13">
        <v>114</v>
      </c>
      <c r="E57" s="13" t="s">
        <v>30</v>
      </c>
      <c r="F57" s="4">
        <v>48000</v>
      </c>
      <c r="G57" s="4">
        <v>0</v>
      </c>
      <c r="H57" s="4">
        <v>0</v>
      </c>
    </row>
    <row r="58" spans="1:8" ht="13.5" hidden="1">
      <c r="A58" s="13">
        <v>2003</v>
      </c>
      <c r="B58" s="13">
        <v>4</v>
      </c>
      <c r="C58" s="13" t="s">
        <v>88</v>
      </c>
      <c r="D58" s="13">
        <v>114</v>
      </c>
      <c r="E58" s="13" t="s">
        <v>30</v>
      </c>
      <c r="F58" s="4">
        <v>421400</v>
      </c>
      <c r="G58" s="4">
        <v>421400</v>
      </c>
      <c r="H58" s="4">
        <v>0</v>
      </c>
    </row>
    <row r="59" spans="1:8" ht="13.5" hidden="1">
      <c r="A59" s="13">
        <v>2003</v>
      </c>
      <c r="B59" s="13">
        <v>4</v>
      </c>
      <c r="C59" s="13" t="s">
        <v>88</v>
      </c>
      <c r="D59" s="13">
        <v>114</v>
      </c>
      <c r="E59" s="13" t="s">
        <v>30</v>
      </c>
      <c r="F59" s="4">
        <v>28000</v>
      </c>
      <c r="G59" s="4">
        <v>0</v>
      </c>
      <c r="H59" s="4">
        <v>0</v>
      </c>
    </row>
    <row r="60" spans="1:8" ht="13.5" hidden="1">
      <c r="A60" s="13">
        <v>2003</v>
      </c>
      <c r="B60" s="13">
        <v>4</v>
      </c>
      <c r="C60" s="13" t="s">
        <v>88</v>
      </c>
      <c r="D60" s="13">
        <v>114</v>
      </c>
      <c r="E60" s="13" t="s">
        <v>30</v>
      </c>
      <c r="F60" s="4">
        <v>314100</v>
      </c>
      <c r="G60" s="4">
        <v>313600</v>
      </c>
      <c r="H60" s="4">
        <v>0</v>
      </c>
    </row>
    <row r="61" spans="1:8" ht="13.5" hidden="1">
      <c r="A61" s="13">
        <v>2003</v>
      </c>
      <c r="B61" s="13">
        <v>4</v>
      </c>
      <c r="C61" s="13" t="s">
        <v>88</v>
      </c>
      <c r="D61" s="13">
        <v>114</v>
      </c>
      <c r="E61" s="13" t="s">
        <v>30</v>
      </c>
      <c r="F61" s="4">
        <v>14000</v>
      </c>
      <c r="G61" s="4">
        <v>0</v>
      </c>
      <c r="H61" s="4">
        <v>0</v>
      </c>
    </row>
    <row r="62" spans="1:8" ht="13.5" hidden="1">
      <c r="A62" s="13">
        <v>2003</v>
      </c>
      <c r="B62" s="13">
        <v>4</v>
      </c>
      <c r="C62" s="13" t="s">
        <v>88</v>
      </c>
      <c r="D62" s="13">
        <v>114</v>
      </c>
      <c r="E62" s="13" t="s">
        <v>30</v>
      </c>
      <c r="F62" s="4">
        <v>40</v>
      </c>
      <c r="G62" s="4">
        <v>0</v>
      </c>
      <c r="H62" s="4">
        <v>0</v>
      </c>
    </row>
    <row r="63" spans="1:8" ht="13.5" hidden="1">
      <c r="A63" s="13">
        <v>2003</v>
      </c>
      <c r="B63" s="13">
        <v>4</v>
      </c>
      <c r="C63" s="13" t="s">
        <v>88</v>
      </c>
      <c r="D63" s="13">
        <v>114</v>
      </c>
      <c r="E63" s="13" t="s">
        <v>30</v>
      </c>
      <c r="F63" s="4">
        <v>28000</v>
      </c>
      <c r="G63" s="4">
        <v>0</v>
      </c>
      <c r="H63" s="4">
        <v>0</v>
      </c>
    </row>
    <row r="64" spans="1:11" ht="13.5">
      <c r="A64" s="13">
        <v>2003</v>
      </c>
      <c r="B64" s="13">
        <v>4</v>
      </c>
      <c r="C64" s="13" t="s">
        <v>88</v>
      </c>
      <c r="D64" s="13">
        <v>114</v>
      </c>
      <c r="E64" s="13" t="s">
        <v>30</v>
      </c>
      <c r="F64" s="4">
        <v>313600</v>
      </c>
      <c r="G64" s="4">
        <v>313600</v>
      </c>
      <c r="H64" s="4">
        <v>0</v>
      </c>
      <c r="I64" s="4">
        <f>SUM(F49:F64)</f>
        <v>1618240</v>
      </c>
      <c r="J64" s="4">
        <f>SUM(H49:H64)</f>
        <v>0</v>
      </c>
      <c r="K64" s="4">
        <f>I64-J64</f>
        <v>1618240</v>
      </c>
    </row>
    <row r="65" spans="6:12" ht="13.5">
      <c r="F65" s="4">
        <f>SUM(F49:F64)</f>
        <v>1618240</v>
      </c>
      <c r="G65" s="4">
        <f>SUM(G49:G64)</f>
        <v>1423330</v>
      </c>
      <c r="H65" s="4">
        <f>SUM(H49:H64)</f>
        <v>0</v>
      </c>
      <c r="I65" s="4">
        <f>SUM(I64)</f>
        <v>1618240</v>
      </c>
      <c r="J65" s="4">
        <f>SUM(J64)</f>
        <v>0</v>
      </c>
      <c r="K65" s="4">
        <f>SUM(K64)</f>
        <v>1618240</v>
      </c>
      <c r="L65" s="4">
        <f>SUM(F65-H65)</f>
        <v>1618240</v>
      </c>
    </row>
    <row r="67" spans="1:8" ht="13.5" hidden="1">
      <c r="A67" s="13">
        <v>2003</v>
      </c>
      <c r="B67" s="13">
        <v>5</v>
      </c>
      <c r="C67" s="13" t="s">
        <v>88</v>
      </c>
      <c r="D67" s="13">
        <v>114</v>
      </c>
      <c r="E67" s="13" t="s">
        <v>30</v>
      </c>
      <c r="F67" s="4">
        <v>20725</v>
      </c>
      <c r="G67" s="4">
        <v>20700</v>
      </c>
      <c r="H67" s="4">
        <v>0</v>
      </c>
    </row>
    <row r="68" spans="1:8" ht="13.5" hidden="1">
      <c r="A68" s="13">
        <v>2003</v>
      </c>
      <c r="B68" s="13">
        <v>5</v>
      </c>
      <c r="C68" s="13" t="s">
        <v>88</v>
      </c>
      <c r="D68" s="13">
        <v>114</v>
      </c>
      <c r="E68" s="13" t="s">
        <v>30</v>
      </c>
      <c r="F68" s="4">
        <v>28000</v>
      </c>
      <c r="G68" s="4">
        <v>0</v>
      </c>
      <c r="H68" s="4">
        <v>0</v>
      </c>
    </row>
    <row r="69" spans="1:8" ht="13.5" hidden="1">
      <c r="A69" s="13">
        <v>2003</v>
      </c>
      <c r="B69" s="13">
        <v>5</v>
      </c>
      <c r="C69" s="13" t="s">
        <v>88</v>
      </c>
      <c r="D69" s="13">
        <v>114</v>
      </c>
      <c r="E69" s="13" t="s">
        <v>30</v>
      </c>
      <c r="F69" s="4">
        <v>327850</v>
      </c>
      <c r="G69" s="4">
        <v>313600</v>
      </c>
      <c r="H69" s="4">
        <v>0</v>
      </c>
    </row>
    <row r="70" spans="1:8" ht="13.5" hidden="1">
      <c r="A70" s="13">
        <v>2003</v>
      </c>
      <c r="B70" s="13">
        <v>5</v>
      </c>
      <c r="C70" s="13" t="s">
        <v>88</v>
      </c>
      <c r="D70" s="13">
        <v>114</v>
      </c>
      <c r="E70" s="13" t="s">
        <v>30</v>
      </c>
      <c r="F70" s="4">
        <v>14000</v>
      </c>
      <c r="G70" s="4">
        <v>0</v>
      </c>
      <c r="H70" s="4">
        <v>0</v>
      </c>
    </row>
    <row r="71" spans="1:8" ht="13.5" hidden="1">
      <c r="A71" s="13">
        <v>2003</v>
      </c>
      <c r="B71" s="13">
        <v>5</v>
      </c>
      <c r="C71" s="13" t="s">
        <v>88</v>
      </c>
      <c r="D71" s="13">
        <v>114</v>
      </c>
      <c r="E71" s="13" t="s">
        <v>30</v>
      </c>
      <c r="F71" s="4">
        <v>16000</v>
      </c>
      <c r="G71" s="4">
        <v>0</v>
      </c>
      <c r="H71" s="4">
        <v>0</v>
      </c>
    </row>
    <row r="72" spans="1:8" ht="13.5" hidden="1">
      <c r="A72" s="13">
        <v>2003</v>
      </c>
      <c r="B72" s="13">
        <v>5</v>
      </c>
      <c r="C72" s="13" t="s">
        <v>88</v>
      </c>
      <c r="D72" s="13">
        <v>114</v>
      </c>
      <c r="E72" s="13" t="s">
        <v>30</v>
      </c>
      <c r="F72" s="4">
        <v>39080</v>
      </c>
      <c r="G72" s="4">
        <v>10080</v>
      </c>
      <c r="H72" s="4">
        <v>0</v>
      </c>
    </row>
    <row r="73" spans="1:8" ht="13.5" hidden="1">
      <c r="A73" s="13">
        <v>2003</v>
      </c>
      <c r="B73" s="13">
        <v>5</v>
      </c>
      <c r="C73" s="13" t="s">
        <v>88</v>
      </c>
      <c r="D73" s="13">
        <v>114</v>
      </c>
      <c r="E73" s="13" t="s">
        <v>30</v>
      </c>
      <c r="F73" s="4">
        <v>313600</v>
      </c>
      <c r="G73" s="4">
        <v>313600</v>
      </c>
      <c r="H73" s="4">
        <v>0</v>
      </c>
    </row>
    <row r="74" spans="1:8" ht="13.5" hidden="1">
      <c r="A74" s="13">
        <v>2003</v>
      </c>
      <c r="B74" s="13">
        <v>5</v>
      </c>
      <c r="C74" s="13" t="s">
        <v>88</v>
      </c>
      <c r="D74" s="13">
        <v>114</v>
      </c>
      <c r="E74" s="13" t="s">
        <v>30</v>
      </c>
      <c r="F74" s="4">
        <v>14000</v>
      </c>
      <c r="G74" s="4">
        <v>0</v>
      </c>
      <c r="H74" s="4">
        <v>0</v>
      </c>
    </row>
    <row r="75" spans="1:8" ht="13.5" hidden="1">
      <c r="A75" s="13">
        <v>2003</v>
      </c>
      <c r="B75" s="13">
        <v>5</v>
      </c>
      <c r="C75" s="13" t="s">
        <v>88</v>
      </c>
      <c r="D75" s="13">
        <v>114</v>
      </c>
      <c r="E75" s="13" t="s">
        <v>30</v>
      </c>
      <c r="F75" s="4">
        <v>34000</v>
      </c>
      <c r="G75" s="4">
        <v>0</v>
      </c>
      <c r="H75" s="4">
        <v>0</v>
      </c>
    </row>
    <row r="76" spans="1:8" ht="13.5" hidden="1">
      <c r="A76" s="13">
        <v>2003</v>
      </c>
      <c r="B76" s="13">
        <v>5</v>
      </c>
      <c r="C76" s="13" t="s">
        <v>88</v>
      </c>
      <c r="D76" s="13">
        <v>114</v>
      </c>
      <c r="E76" s="13" t="s">
        <v>30</v>
      </c>
      <c r="F76" s="4">
        <v>548800</v>
      </c>
      <c r="G76" s="4">
        <v>548800</v>
      </c>
      <c r="H76" s="4">
        <v>0</v>
      </c>
    </row>
    <row r="77" spans="1:8" ht="13.5" hidden="1">
      <c r="A77" s="13">
        <v>2003</v>
      </c>
      <c r="B77" s="13">
        <v>5</v>
      </c>
      <c r="C77" s="13" t="s">
        <v>88</v>
      </c>
      <c r="D77" s="13">
        <v>114</v>
      </c>
      <c r="E77" s="13" t="s">
        <v>30</v>
      </c>
      <c r="F77" s="4">
        <v>14000</v>
      </c>
      <c r="G77" s="4">
        <v>0</v>
      </c>
      <c r="H77" s="4">
        <v>0</v>
      </c>
    </row>
    <row r="78" spans="1:8" ht="13.5" hidden="1">
      <c r="A78" s="13">
        <v>2003</v>
      </c>
      <c r="B78" s="13">
        <v>5</v>
      </c>
      <c r="C78" s="13" t="s">
        <v>88</v>
      </c>
      <c r="D78" s="13">
        <v>114</v>
      </c>
      <c r="E78" s="13" t="s">
        <v>30</v>
      </c>
      <c r="F78" s="4">
        <v>16000</v>
      </c>
      <c r="G78" s="4">
        <v>0</v>
      </c>
      <c r="H78" s="4">
        <v>0</v>
      </c>
    </row>
    <row r="79" spans="1:8" ht="13.5" hidden="1">
      <c r="A79" s="13">
        <v>2003</v>
      </c>
      <c r="B79" s="13">
        <v>5</v>
      </c>
      <c r="C79" s="13" t="s">
        <v>88</v>
      </c>
      <c r="D79" s="13">
        <v>114</v>
      </c>
      <c r="E79" s="13" t="s">
        <v>30</v>
      </c>
      <c r="F79" s="4">
        <v>34000</v>
      </c>
      <c r="G79" s="4">
        <v>0</v>
      </c>
      <c r="H79" s="4">
        <v>0</v>
      </c>
    </row>
    <row r="80" spans="1:8" ht="13.5" hidden="1">
      <c r="A80" s="13">
        <v>2003</v>
      </c>
      <c r="B80" s="13">
        <v>5</v>
      </c>
      <c r="C80" s="13" t="s">
        <v>88</v>
      </c>
      <c r="D80" s="13">
        <v>114</v>
      </c>
      <c r="E80" s="13" t="s">
        <v>30</v>
      </c>
      <c r="F80" s="4">
        <v>327620</v>
      </c>
      <c r="G80" s="4">
        <v>313600</v>
      </c>
      <c r="H80" s="4">
        <v>0</v>
      </c>
    </row>
    <row r="81" spans="1:11" ht="13.5">
      <c r="A81" s="13">
        <v>2003</v>
      </c>
      <c r="B81" s="13">
        <v>5</v>
      </c>
      <c r="C81" s="13" t="s">
        <v>88</v>
      </c>
      <c r="D81" s="13">
        <v>114</v>
      </c>
      <c r="E81" s="13" t="s">
        <v>30</v>
      </c>
      <c r="F81" s="4">
        <v>14000</v>
      </c>
      <c r="G81" s="4">
        <v>0</v>
      </c>
      <c r="H81" s="4">
        <v>0</v>
      </c>
      <c r="I81" s="4">
        <f>SUM(F67:F81)</f>
        <v>1761675</v>
      </c>
      <c r="J81" s="4">
        <f>SUM(H67:H81)</f>
        <v>0</v>
      </c>
      <c r="K81" s="4">
        <f>I81-J81</f>
        <v>1761675</v>
      </c>
    </row>
    <row r="82" spans="6:12" ht="13.5">
      <c r="F82" s="4">
        <f>SUM(F67:F81)</f>
        <v>1761675</v>
      </c>
      <c r="G82" s="4">
        <f>SUM(G67:G81)</f>
        <v>1520380</v>
      </c>
      <c r="H82" s="4">
        <f>SUM(H67:H81)</f>
        <v>0</v>
      </c>
      <c r="I82" s="4">
        <f>SUM(I81)</f>
        <v>1761675</v>
      </c>
      <c r="J82" s="4">
        <f>SUM(J81)</f>
        <v>0</v>
      </c>
      <c r="K82" s="4">
        <f>SUM(K81)</f>
        <v>1761675</v>
      </c>
      <c r="L82" s="4">
        <f>SUM(F82-H82)</f>
        <v>1761675</v>
      </c>
    </row>
    <row r="84" spans="1:8" ht="13.5" hidden="1">
      <c r="A84" s="13">
        <v>2003</v>
      </c>
      <c r="B84" s="13">
        <v>6</v>
      </c>
      <c r="C84" s="13" t="s">
        <v>88</v>
      </c>
      <c r="D84" s="13">
        <v>114</v>
      </c>
      <c r="E84" s="13" t="s">
        <v>30</v>
      </c>
      <c r="F84" s="4">
        <v>28000</v>
      </c>
      <c r="G84" s="4">
        <v>0</v>
      </c>
      <c r="H84" s="4">
        <v>0</v>
      </c>
    </row>
    <row r="85" spans="1:8" ht="13.5" hidden="1">
      <c r="A85" s="13">
        <v>2003</v>
      </c>
      <c r="B85" s="13">
        <v>6</v>
      </c>
      <c r="C85" s="13" t="s">
        <v>88</v>
      </c>
      <c r="D85" s="13">
        <v>114</v>
      </c>
      <c r="E85" s="13" t="s">
        <v>30</v>
      </c>
      <c r="F85" s="4">
        <v>313820</v>
      </c>
      <c r="G85" s="4">
        <v>313600</v>
      </c>
      <c r="H85" s="4">
        <v>0</v>
      </c>
    </row>
    <row r="86" spans="1:8" ht="13.5" hidden="1">
      <c r="A86" s="13">
        <v>2003</v>
      </c>
      <c r="B86" s="13">
        <v>6</v>
      </c>
      <c r="C86" s="13" t="s">
        <v>88</v>
      </c>
      <c r="D86" s="13">
        <v>114</v>
      </c>
      <c r="E86" s="13" t="s">
        <v>30</v>
      </c>
      <c r="F86" s="4">
        <v>14000</v>
      </c>
      <c r="G86" s="4">
        <v>0</v>
      </c>
      <c r="H86" s="4">
        <v>0</v>
      </c>
    </row>
    <row r="87" spans="1:8" ht="13.5" hidden="1">
      <c r="A87" s="13">
        <v>2003</v>
      </c>
      <c r="B87" s="13">
        <v>6</v>
      </c>
      <c r="C87" s="13" t="s">
        <v>88</v>
      </c>
      <c r="D87" s="13">
        <v>114</v>
      </c>
      <c r="E87" s="13" t="s">
        <v>30</v>
      </c>
      <c r="F87" s="4">
        <v>28015</v>
      </c>
      <c r="G87" s="4">
        <v>0</v>
      </c>
      <c r="H87" s="4">
        <v>0</v>
      </c>
    </row>
    <row r="88" spans="1:8" ht="13.5" hidden="1">
      <c r="A88" s="13">
        <v>2003</v>
      </c>
      <c r="B88" s="13">
        <v>6</v>
      </c>
      <c r="C88" s="13" t="s">
        <v>88</v>
      </c>
      <c r="D88" s="13">
        <v>114</v>
      </c>
      <c r="E88" s="13" t="s">
        <v>30</v>
      </c>
      <c r="F88" s="4">
        <v>264020</v>
      </c>
      <c r="G88" s="4">
        <v>249820</v>
      </c>
      <c r="H88" s="4">
        <v>0</v>
      </c>
    </row>
    <row r="89" spans="1:8" ht="13.5" hidden="1">
      <c r="A89" s="13">
        <v>2003</v>
      </c>
      <c r="B89" s="13">
        <v>6</v>
      </c>
      <c r="C89" s="13" t="s">
        <v>88</v>
      </c>
      <c r="D89" s="13">
        <v>114</v>
      </c>
      <c r="E89" s="13" t="s">
        <v>30</v>
      </c>
      <c r="F89" s="4">
        <v>28000</v>
      </c>
      <c r="G89" s="4">
        <v>0</v>
      </c>
      <c r="H89" s="4">
        <v>0</v>
      </c>
    </row>
    <row r="90" spans="1:8" ht="13.5" hidden="1">
      <c r="A90" s="13">
        <v>2003</v>
      </c>
      <c r="B90" s="13">
        <v>6</v>
      </c>
      <c r="C90" s="13" t="s">
        <v>88</v>
      </c>
      <c r="D90" s="13">
        <v>114</v>
      </c>
      <c r="E90" s="13" t="s">
        <v>30</v>
      </c>
      <c r="F90" s="4">
        <v>14700</v>
      </c>
      <c r="G90" s="4">
        <v>14700</v>
      </c>
      <c r="H90" s="4">
        <v>0</v>
      </c>
    </row>
    <row r="91" spans="1:8" ht="13.5" hidden="1">
      <c r="A91" s="13">
        <v>2003</v>
      </c>
      <c r="B91" s="13">
        <v>6</v>
      </c>
      <c r="C91" s="13" t="s">
        <v>88</v>
      </c>
      <c r="D91" s="13">
        <v>114</v>
      </c>
      <c r="E91" s="13" t="s">
        <v>30</v>
      </c>
      <c r="F91" s="4">
        <v>14000</v>
      </c>
      <c r="G91" s="4">
        <v>0</v>
      </c>
      <c r="H91" s="4">
        <v>0</v>
      </c>
    </row>
    <row r="92" spans="1:8" ht="13.5" hidden="1">
      <c r="A92" s="13">
        <v>2003</v>
      </c>
      <c r="B92" s="13">
        <v>6</v>
      </c>
      <c r="C92" s="13" t="s">
        <v>88</v>
      </c>
      <c r="D92" s="13">
        <v>114</v>
      </c>
      <c r="E92" s="13" t="s">
        <v>30</v>
      </c>
      <c r="F92" s="4">
        <v>16620</v>
      </c>
      <c r="G92" s="4">
        <v>0</v>
      </c>
      <c r="H92" s="4">
        <v>0</v>
      </c>
    </row>
    <row r="93" spans="1:8" ht="13.5" hidden="1">
      <c r="A93" s="13">
        <v>2003</v>
      </c>
      <c r="B93" s="13">
        <v>6</v>
      </c>
      <c r="C93" s="13" t="s">
        <v>88</v>
      </c>
      <c r="D93" s="13">
        <v>114</v>
      </c>
      <c r="E93" s="13" t="s">
        <v>30</v>
      </c>
      <c r="F93" s="4">
        <v>28000</v>
      </c>
      <c r="G93" s="4">
        <v>0</v>
      </c>
      <c r="H93" s="4">
        <v>0</v>
      </c>
    </row>
    <row r="94" spans="1:8" ht="13.5" hidden="1">
      <c r="A94" s="13">
        <v>2003</v>
      </c>
      <c r="B94" s="13">
        <v>6</v>
      </c>
      <c r="C94" s="13" t="s">
        <v>88</v>
      </c>
      <c r="D94" s="13">
        <v>114</v>
      </c>
      <c r="E94" s="13" t="s">
        <v>30</v>
      </c>
      <c r="F94" s="4">
        <v>13200</v>
      </c>
      <c r="G94" s="4">
        <v>13200</v>
      </c>
      <c r="H94" s="4">
        <v>0</v>
      </c>
    </row>
    <row r="95" spans="1:8" ht="13.5" hidden="1">
      <c r="A95" s="13">
        <v>2003</v>
      </c>
      <c r="B95" s="13">
        <v>6</v>
      </c>
      <c r="C95" s="13" t="s">
        <v>88</v>
      </c>
      <c r="D95" s="13">
        <v>114</v>
      </c>
      <c r="E95" s="13" t="s">
        <v>30</v>
      </c>
      <c r="F95" s="4">
        <v>263904</v>
      </c>
      <c r="G95" s="4">
        <v>249900</v>
      </c>
      <c r="H95" s="4">
        <v>0</v>
      </c>
    </row>
    <row r="96" spans="1:11" ht="13.5">
      <c r="A96" s="13">
        <v>2003</v>
      </c>
      <c r="B96" s="13">
        <v>6</v>
      </c>
      <c r="C96" s="13" t="s">
        <v>88</v>
      </c>
      <c r="D96" s="13">
        <v>114</v>
      </c>
      <c r="E96" s="13" t="s">
        <v>30</v>
      </c>
      <c r="F96" s="4">
        <v>6000</v>
      </c>
      <c r="G96" s="4">
        <v>0</v>
      </c>
      <c r="H96" s="4">
        <v>0</v>
      </c>
      <c r="I96" s="4">
        <f>SUM(F84:F96)</f>
        <v>1032279</v>
      </c>
      <c r="J96" s="4">
        <f>SUM(H84:H96)</f>
        <v>0</v>
      </c>
      <c r="K96" s="4">
        <f>I96-J96</f>
        <v>1032279</v>
      </c>
    </row>
    <row r="97" spans="6:12" ht="13.5">
      <c r="F97" s="4">
        <f>SUM(F84:F96)</f>
        <v>1032279</v>
      </c>
      <c r="G97" s="4">
        <f>SUM(G84:G96)</f>
        <v>841220</v>
      </c>
      <c r="H97" s="4">
        <f>SUM(H84:H96)</f>
        <v>0</v>
      </c>
      <c r="I97" s="4">
        <f>SUM(I96)</f>
        <v>1032279</v>
      </c>
      <c r="J97" s="4">
        <f>SUM(J96)</f>
        <v>0</v>
      </c>
      <c r="K97" s="4">
        <f>SUM(K96)</f>
        <v>1032279</v>
      </c>
      <c r="L97" s="4">
        <f>SUM(F97-H97)</f>
        <v>1032279</v>
      </c>
    </row>
    <row r="99" spans="1:8" ht="13.5" hidden="1">
      <c r="A99" s="13">
        <v>2003</v>
      </c>
      <c r="B99" s="13">
        <v>7</v>
      </c>
      <c r="C99" s="13" t="s">
        <v>88</v>
      </c>
      <c r="D99" s="13">
        <v>114</v>
      </c>
      <c r="E99" s="13" t="s">
        <v>30</v>
      </c>
      <c r="F99" s="4">
        <v>20000</v>
      </c>
      <c r="G99" s="4">
        <v>0</v>
      </c>
      <c r="H99" s="4">
        <v>0</v>
      </c>
    </row>
    <row r="100" spans="1:8" ht="13.5" hidden="1">
      <c r="A100" s="13">
        <v>2003</v>
      </c>
      <c r="B100" s="13">
        <v>7</v>
      </c>
      <c r="C100" s="13" t="s">
        <v>88</v>
      </c>
      <c r="D100" s="13">
        <v>114</v>
      </c>
      <c r="E100" s="13" t="s">
        <v>30</v>
      </c>
      <c r="F100" s="4">
        <v>548800</v>
      </c>
      <c r="G100" s="4">
        <v>548800</v>
      </c>
      <c r="H100" s="4">
        <v>0</v>
      </c>
    </row>
    <row r="101" spans="1:8" ht="13.5" hidden="1">
      <c r="A101" s="13">
        <v>2003</v>
      </c>
      <c r="B101" s="13">
        <v>7</v>
      </c>
      <c r="C101" s="13" t="s">
        <v>88</v>
      </c>
      <c r="D101" s="13">
        <v>114</v>
      </c>
      <c r="E101" s="13" t="s">
        <v>30</v>
      </c>
      <c r="F101" s="4">
        <v>14000</v>
      </c>
      <c r="G101" s="4">
        <v>0</v>
      </c>
      <c r="H101" s="4">
        <v>0</v>
      </c>
    </row>
    <row r="102" spans="1:8" ht="13.5" hidden="1">
      <c r="A102" s="13">
        <v>2003</v>
      </c>
      <c r="B102" s="13">
        <v>7</v>
      </c>
      <c r="C102" s="13" t="s">
        <v>88</v>
      </c>
      <c r="D102" s="13">
        <v>114</v>
      </c>
      <c r="E102" s="13" t="s">
        <v>30</v>
      </c>
      <c r="F102" s="4">
        <v>20000</v>
      </c>
      <c r="G102" s="4">
        <v>0</v>
      </c>
      <c r="H102" s="4">
        <v>0</v>
      </c>
    </row>
    <row r="103" spans="1:8" ht="13.5" hidden="1">
      <c r="A103" s="13">
        <v>2003</v>
      </c>
      <c r="B103" s="13">
        <v>7</v>
      </c>
      <c r="C103" s="13" t="s">
        <v>88</v>
      </c>
      <c r="D103" s="13">
        <v>114</v>
      </c>
      <c r="E103" s="13" t="s">
        <v>30</v>
      </c>
      <c r="F103" s="4">
        <v>249209</v>
      </c>
      <c r="G103" s="4">
        <v>235200</v>
      </c>
      <c r="H103" s="4">
        <v>0</v>
      </c>
    </row>
    <row r="104" spans="1:8" ht="13.5" hidden="1">
      <c r="A104" s="13">
        <v>2003</v>
      </c>
      <c r="B104" s="13">
        <v>7</v>
      </c>
      <c r="C104" s="13" t="s">
        <v>88</v>
      </c>
      <c r="D104" s="13">
        <v>114</v>
      </c>
      <c r="E104" s="13" t="s">
        <v>30</v>
      </c>
      <c r="F104" s="4">
        <v>14000</v>
      </c>
      <c r="G104" s="4">
        <v>0</v>
      </c>
      <c r="H104" s="4">
        <v>0</v>
      </c>
    </row>
    <row r="105" spans="1:8" ht="13.5" hidden="1">
      <c r="A105" s="13">
        <v>2003</v>
      </c>
      <c r="B105" s="13">
        <v>7</v>
      </c>
      <c r="C105" s="13" t="s">
        <v>88</v>
      </c>
      <c r="D105" s="13">
        <v>114</v>
      </c>
      <c r="E105" s="13" t="s">
        <v>30</v>
      </c>
      <c r="F105" s="4">
        <v>20000</v>
      </c>
      <c r="G105" s="4">
        <v>0</v>
      </c>
      <c r="H105" s="4">
        <v>0</v>
      </c>
    </row>
    <row r="106" spans="1:8" ht="13.5" hidden="1">
      <c r="A106" s="13">
        <v>2003</v>
      </c>
      <c r="B106" s="13">
        <v>7</v>
      </c>
      <c r="C106" s="13" t="s">
        <v>88</v>
      </c>
      <c r="D106" s="13">
        <v>114</v>
      </c>
      <c r="E106" s="13" t="s">
        <v>30</v>
      </c>
      <c r="F106" s="4">
        <v>14000</v>
      </c>
      <c r="G106" s="4">
        <v>0</v>
      </c>
      <c r="H106" s="4">
        <v>0</v>
      </c>
    </row>
    <row r="107" spans="1:8" ht="13.5" hidden="1">
      <c r="A107" s="13">
        <v>2003</v>
      </c>
      <c r="B107" s="13">
        <v>7</v>
      </c>
      <c r="C107" s="13" t="s">
        <v>88</v>
      </c>
      <c r="D107" s="13">
        <v>114</v>
      </c>
      <c r="E107" s="13" t="s">
        <v>30</v>
      </c>
      <c r="F107" s="4">
        <v>20000</v>
      </c>
      <c r="G107" s="4">
        <v>0</v>
      </c>
      <c r="H107" s="4">
        <v>0</v>
      </c>
    </row>
    <row r="108" spans="1:8" ht="13.5" hidden="1">
      <c r="A108" s="13">
        <v>2003</v>
      </c>
      <c r="B108" s="13">
        <v>7</v>
      </c>
      <c r="C108" s="13" t="s">
        <v>88</v>
      </c>
      <c r="D108" s="13">
        <v>114</v>
      </c>
      <c r="E108" s="13" t="s">
        <v>30</v>
      </c>
      <c r="F108" s="4">
        <v>296740</v>
      </c>
      <c r="G108" s="4">
        <v>282240</v>
      </c>
      <c r="H108" s="4">
        <v>0</v>
      </c>
    </row>
    <row r="109" spans="1:8" ht="13.5" hidden="1">
      <c r="A109" s="13">
        <v>2003</v>
      </c>
      <c r="B109" s="13">
        <v>7</v>
      </c>
      <c r="C109" s="13" t="s">
        <v>88</v>
      </c>
      <c r="D109" s="13">
        <v>114</v>
      </c>
      <c r="E109" s="13" t="s">
        <v>30</v>
      </c>
      <c r="F109" s="4">
        <v>14000</v>
      </c>
      <c r="G109" s="4">
        <v>0</v>
      </c>
      <c r="H109" s="4">
        <v>0</v>
      </c>
    </row>
    <row r="110" spans="1:8" ht="13.5" hidden="1">
      <c r="A110" s="13">
        <v>2003</v>
      </c>
      <c r="B110" s="13">
        <v>7</v>
      </c>
      <c r="C110" s="13" t="s">
        <v>88</v>
      </c>
      <c r="D110" s="13">
        <v>114</v>
      </c>
      <c r="E110" s="13" t="s">
        <v>30</v>
      </c>
      <c r="F110" s="4">
        <v>20000</v>
      </c>
      <c r="G110" s="4">
        <v>0</v>
      </c>
      <c r="H110" s="4">
        <v>0</v>
      </c>
    </row>
    <row r="111" spans="1:8" ht="13.5" hidden="1">
      <c r="A111" s="13">
        <v>2003</v>
      </c>
      <c r="B111" s="13">
        <v>7</v>
      </c>
      <c r="C111" s="13" t="s">
        <v>88</v>
      </c>
      <c r="D111" s="13">
        <v>114</v>
      </c>
      <c r="E111" s="13" t="s">
        <v>30</v>
      </c>
      <c r="F111" s="4">
        <v>207980</v>
      </c>
      <c r="G111" s="4">
        <v>203840</v>
      </c>
      <c r="H111" s="4">
        <v>0</v>
      </c>
    </row>
    <row r="112" spans="1:8" ht="13.5" hidden="1">
      <c r="A112" s="13">
        <v>2003</v>
      </c>
      <c r="B112" s="13">
        <v>7</v>
      </c>
      <c r="C112" s="13" t="s">
        <v>88</v>
      </c>
      <c r="D112" s="13">
        <v>114</v>
      </c>
      <c r="E112" s="13" t="s">
        <v>30</v>
      </c>
      <c r="F112" s="4">
        <v>3</v>
      </c>
      <c r="G112" s="4">
        <v>0</v>
      </c>
      <c r="H112" s="4">
        <v>0</v>
      </c>
    </row>
    <row r="113" spans="1:11" ht="13.5">
      <c r="A113" s="13">
        <v>2003</v>
      </c>
      <c r="B113" s="13">
        <v>7</v>
      </c>
      <c r="C113" s="13" t="s">
        <v>88</v>
      </c>
      <c r="D113" s="13">
        <v>114</v>
      </c>
      <c r="E113" s="13" t="s">
        <v>30</v>
      </c>
      <c r="F113" s="4">
        <v>14000</v>
      </c>
      <c r="G113" s="4">
        <v>0</v>
      </c>
      <c r="H113" s="4">
        <v>0</v>
      </c>
      <c r="I113" s="4">
        <f>SUM(F99:F113)</f>
        <v>1472732</v>
      </c>
      <c r="J113" s="4">
        <f>SUM(H99:H113)</f>
        <v>0</v>
      </c>
      <c r="K113" s="4">
        <f>I113-J113</f>
        <v>1472732</v>
      </c>
    </row>
    <row r="114" spans="6:12" ht="13.5">
      <c r="F114" s="4">
        <f>SUM(F99:F113)</f>
        <v>1472732</v>
      </c>
      <c r="G114" s="4">
        <f>SUM(G99:G113)</f>
        <v>1270080</v>
      </c>
      <c r="H114" s="4">
        <f>SUM(H99:H113)</f>
        <v>0</v>
      </c>
      <c r="I114" s="4">
        <f>SUM(I113)</f>
        <v>1472732</v>
      </c>
      <c r="J114" s="4">
        <f>SUM(J113)</f>
        <v>0</v>
      </c>
      <c r="K114" s="4">
        <f>SUM(K113)</f>
        <v>1472732</v>
      </c>
      <c r="L114" s="4">
        <f>SUM(F114-H114)</f>
        <v>1472732</v>
      </c>
    </row>
    <row r="116" spans="1:8" ht="13.5" hidden="1">
      <c r="A116" s="13">
        <v>2003</v>
      </c>
      <c r="B116" s="13">
        <v>8</v>
      </c>
      <c r="C116" s="13" t="s">
        <v>88</v>
      </c>
      <c r="D116" s="13">
        <v>114</v>
      </c>
      <c r="E116" s="13" t="s">
        <v>30</v>
      </c>
      <c r="F116" s="4">
        <v>172480</v>
      </c>
      <c r="G116" s="4">
        <v>172480</v>
      </c>
      <c r="H116" s="4">
        <v>0</v>
      </c>
    </row>
    <row r="117" spans="1:8" ht="13.5" hidden="1">
      <c r="A117" s="13">
        <v>2003</v>
      </c>
      <c r="B117" s="13">
        <v>8</v>
      </c>
      <c r="C117" s="13" t="s">
        <v>88</v>
      </c>
      <c r="D117" s="13">
        <v>114</v>
      </c>
      <c r="E117" s="13" t="s">
        <v>30</v>
      </c>
      <c r="F117" s="4">
        <v>20000</v>
      </c>
      <c r="G117" s="4">
        <v>0</v>
      </c>
      <c r="H117" s="4">
        <v>0</v>
      </c>
    </row>
    <row r="118" spans="1:8" ht="13.5" hidden="1">
      <c r="A118" s="13">
        <v>2003</v>
      </c>
      <c r="B118" s="13">
        <v>8</v>
      </c>
      <c r="C118" s="13" t="s">
        <v>88</v>
      </c>
      <c r="D118" s="13">
        <v>114</v>
      </c>
      <c r="E118" s="13" t="s">
        <v>30</v>
      </c>
      <c r="F118" s="4">
        <v>263000</v>
      </c>
      <c r="G118" s="4">
        <v>235200</v>
      </c>
      <c r="H118" s="4">
        <v>0</v>
      </c>
    </row>
    <row r="119" spans="1:8" ht="13.5" hidden="1">
      <c r="A119" s="13">
        <v>2003</v>
      </c>
      <c r="B119" s="13">
        <v>8</v>
      </c>
      <c r="C119" s="13" t="s">
        <v>88</v>
      </c>
      <c r="D119" s="13">
        <v>114</v>
      </c>
      <c r="E119" s="13" t="s">
        <v>30</v>
      </c>
      <c r="F119" s="4">
        <v>14000</v>
      </c>
      <c r="G119" s="4">
        <v>0</v>
      </c>
      <c r="H119" s="4">
        <v>0</v>
      </c>
    </row>
    <row r="120" spans="1:8" ht="13.5" hidden="1">
      <c r="A120" s="13">
        <v>2003</v>
      </c>
      <c r="B120" s="13">
        <v>8</v>
      </c>
      <c r="C120" s="13" t="s">
        <v>88</v>
      </c>
      <c r="D120" s="13">
        <v>114</v>
      </c>
      <c r="E120" s="13" t="s">
        <v>30</v>
      </c>
      <c r="F120" s="4">
        <v>14000</v>
      </c>
      <c r="G120" s="4">
        <v>0</v>
      </c>
      <c r="H120" s="4">
        <v>0</v>
      </c>
    </row>
    <row r="121" spans="1:8" ht="13.5" hidden="1">
      <c r="A121" s="13">
        <v>2003</v>
      </c>
      <c r="B121" s="13">
        <v>8</v>
      </c>
      <c r="C121" s="13" t="s">
        <v>88</v>
      </c>
      <c r="D121" s="13">
        <v>114</v>
      </c>
      <c r="E121" s="13" t="s">
        <v>30</v>
      </c>
      <c r="F121" s="4">
        <v>28000</v>
      </c>
      <c r="G121" s="4">
        <v>0</v>
      </c>
      <c r="H121" s="4">
        <v>0</v>
      </c>
    </row>
    <row r="122" spans="1:8" ht="13.5" hidden="1">
      <c r="A122" s="13">
        <v>2003</v>
      </c>
      <c r="B122" s="13">
        <v>8</v>
      </c>
      <c r="C122" s="13" t="s">
        <v>88</v>
      </c>
      <c r="D122" s="13">
        <v>114</v>
      </c>
      <c r="E122" s="13" t="s">
        <v>30</v>
      </c>
      <c r="F122" s="4">
        <v>201040</v>
      </c>
      <c r="G122" s="4">
        <v>188160</v>
      </c>
      <c r="H122" s="4">
        <v>0</v>
      </c>
    </row>
    <row r="123" spans="1:8" ht="13.5" hidden="1">
      <c r="A123" s="13">
        <v>2003</v>
      </c>
      <c r="B123" s="13">
        <v>8</v>
      </c>
      <c r="C123" s="13" t="s">
        <v>88</v>
      </c>
      <c r="D123" s="13">
        <v>114</v>
      </c>
      <c r="E123" s="13" t="s">
        <v>30</v>
      </c>
      <c r="F123" s="4">
        <v>14000</v>
      </c>
      <c r="G123" s="4">
        <v>0</v>
      </c>
      <c r="H123" s="4">
        <v>0</v>
      </c>
    </row>
    <row r="124" spans="1:8" ht="13.5" hidden="1">
      <c r="A124" s="13">
        <v>2003</v>
      </c>
      <c r="B124" s="13">
        <v>8</v>
      </c>
      <c r="C124" s="13" t="s">
        <v>88</v>
      </c>
      <c r="D124" s="13">
        <v>114</v>
      </c>
      <c r="E124" s="13" t="s">
        <v>30</v>
      </c>
      <c r="F124" s="4">
        <v>20000</v>
      </c>
      <c r="G124" s="4">
        <v>0</v>
      </c>
      <c r="H124" s="4">
        <v>0</v>
      </c>
    </row>
    <row r="125" spans="1:8" ht="13.5" hidden="1">
      <c r="A125" s="13">
        <v>2003</v>
      </c>
      <c r="B125" s="13">
        <v>8</v>
      </c>
      <c r="C125" s="13" t="s">
        <v>88</v>
      </c>
      <c r="D125" s="13">
        <v>114</v>
      </c>
      <c r="E125" s="13" t="s">
        <v>30</v>
      </c>
      <c r="F125" s="4">
        <v>264680</v>
      </c>
      <c r="G125" s="4">
        <v>250880</v>
      </c>
      <c r="H125" s="4">
        <v>0</v>
      </c>
    </row>
    <row r="126" spans="1:8" ht="13.5" hidden="1">
      <c r="A126" s="13">
        <v>2003</v>
      </c>
      <c r="B126" s="13">
        <v>8</v>
      </c>
      <c r="C126" s="13" t="s">
        <v>88</v>
      </c>
      <c r="D126" s="13">
        <v>114</v>
      </c>
      <c r="E126" s="13" t="s">
        <v>30</v>
      </c>
      <c r="F126" s="4">
        <v>14000</v>
      </c>
      <c r="G126" s="4">
        <v>0</v>
      </c>
      <c r="H126" s="4">
        <v>0</v>
      </c>
    </row>
    <row r="127" spans="1:8" ht="13.5" hidden="1">
      <c r="A127" s="13">
        <v>2003</v>
      </c>
      <c r="B127" s="13">
        <v>8</v>
      </c>
      <c r="C127" s="13" t="s">
        <v>88</v>
      </c>
      <c r="D127" s="13">
        <v>114</v>
      </c>
      <c r="E127" s="13" t="s">
        <v>30</v>
      </c>
      <c r="F127" s="4">
        <v>20000</v>
      </c>
      <c r="G127" s="4">
        <v>0</v>
      </c>
      <c r="H127" s="4">
        <v>0</v>
      </c>
    </row>
    <row r="128" spans="1:8" ht="13.5" hidden="1">
      <c r="A128" s="13">
        <v>2003</v>
      </c>
      <c r="B128" s="13">
        <v>8</v>
      </c>
      <c r="C128" s="13" t="s">
        <v>88</v>
      </c>
      <c r="D128" s="13">
        <v>114</v>
      </c>
      <c r="E128" s="13" t="s">
        <v>30</v>
      </c>
      <c r="F128" s="4">
        <v>215960</v>
      </c>
      <c r="G128" s="4">
        <v>188160</v>
      </c>
      <c r="H128" s="4">
        <v>0</v>
      </c>
    </row>
    <row r="129" spans="1:11" ht="13.5">
      <c r="A129" s="13">
        <v>2003</v>
      </c>
      <c r="B129" s="13">
        <v>8</v>
      </c>
      <c r="C129" s="13" t="s">
        <v>88</v>
      </c>
      <c r="D129" s="13">
        <v>114</v>
      </c>
      <c r="E129" s="13" t="s">
        <v>30</v>
      </c>
      <c r="F129" s="4">
        <v>14000</v>
      </c>
      <c r="G129" s="4">
        <v>0</v>
      </c>
      <c r="H129" s="4">
        <v>0</v>
      </c>
      <c r="I129" s="4">
        <f>SUM(F116:F129)</f>
        <v>1275160</v>
      </c>
      <c r="J129" s="4">
        <f>SUM(H116:H129)</f>
        <v>0</v>
      </c>
      <c r="K129" s="4">
        <f>I129-J129</f>
        <v>1275160</v>
      </c>
    </row>
    <row r="130" spans="6:12" ht="13.5">
      <c r="F130" s="4">
        <f>SUM(F116:F129)</f>
        <v>1275160</v>
      </c>
      <c r="G130" s="4">
        <f>SUM(G116:G129)</f>
        <v>1034880</v>
      </c>
      <c r="H130" s="4">
        <f>SUM(H116:H129)</f>
        <v>0</v>
      </c>
      <c r="I130" s="4">
        <f>SUM(I129)</f>
        <v>1275160</v>
      </c>
      <c r="J130" s="4">
        <f>SUM(J129)</f>
        <v>0</v>
      </c>
      <c r="K130" s="4">
        <f>SUM(K129)</f>
        <v>1275160</v>
      </c>
      <c r="L130" s="4">
        <f>SUM(F130-H130)</f>
        <v>1275160</v>
      </c>
    </row>
    <row r="132" spans="1:8" ht="13.5" hidden="1">
      <c r="A132" s="13">
        <v>2003</v>
      </c>
      <c r="B132" s="13">
        <v>9</v>
      </c>
      <c r="C132" s="13" t="s">
        <v>88</v>
      </c>
      <c r="D132" s="13">
        <v>114</v>
      </c>
      <c r="E132" s="13" t="s">
        <v>30</v>
      </c>
      <c r="F132" s="4">
        <v>20000</v>
      </c>
      <c r="G132" s="4">
        <v>0</v>
      </c>
      <c r="H132" s="4">
        <v>0</v>
      </c>
    </row>
    <row r="133" spans="1:8" ht="13.5" hidden="1">
      <c r="A133" s="13">
        <v>2003</v>
      </c>
      <c r="B133" s="13">
        <v>9</v>
      </c>
      <c r="C133" s="13" t="s">
        <v>88</v>
      </c>
      <c r="D133" s="13">
        <v>114</v>
      </c>
      <c r="E133" s="13" t="s">
        <v>30</v>
      </c>
      <c r="F133" s="4">
        <v>245440</v>
      </c>
      <c r="G133" s="4">
        <v>203840</v>
      </c>
      <c r="H133" s="4">
        <v>0</v>
      </c>
    </row>
    <row r="134" spans="1:8" ht="13.5" hidden="1">
      <c r="A134" s="13">
        <v>2003</v>
      </c>
      <c r="B134" s="13">
        <v>9</v>
      </c>
      <c r="C134" s="13" t="s">
        <v>88</v>
      </c>
      <c r="D134" s="13">
        <v>114</v>
      </c>
      <c r="E134" s="13" t="s">
        <v>30</v>
      </c>
      <c r="F134" s="4">
        <v>14000</v>
      </c>
      <c r="G134" s="4">
        <v>0</v>
      </c>
      <c r="H134" s="4">
        <v>0</v>
      </c>
    </row>
    <row r="135" spans="1:8" ht="13.5" hidden="1">
      <c r="A135" s="13">
        <v>2003</v>
      </c>
      <c r="B135" s="13">
        <v>9</v>
      </c>
      <c r="C135" s="13" t="s">
        <v>88</v>
      </c>
      <c r="D135" s="13">
        <v>114</v>
      </c>
      <c r="E135" s="13" t="s">
        <v>30</v>
      </c>
      <c r="F135" s="4">
        <v>38000</v>
      </c>
      <c r="G135" s="4">
        <v>18000</v>
      </c>
      <c r="H135" s="4">
        <v>0</v>
      </c>
    </row>
    <row r="136" spans="1:8" ht="13.5" hidden="1">
      <c r="A136" s="13">
        <v>2003</v>
      </c>
      <c r="B136" s="13">
        <v>9</v>
      </c>
      <c r="C136" s="13" t="s">
        <v>88</v>
      </c>
      <c r="D136" s="13">
        <v>114</v>
      </c>
      <c r="E136" s="13" t="s">
        <v>30</v>
      </c>
      <c r="F136" s="4">
        <v>357600</v>
      </c>
      <c r="G136" s="4">
        <v>313600</v>
      </c>
      <c r="H136" s="4">
        <v>0</v>
      </c>
    </row>
    <row r="137" spans="1:8" ht="13.5" hidden="1">
      <c r="A137" s="13">
        <v>2003</v>
      </c>
      <c r="B137" s="13">
        <v>9</v>
      </c>
      <c r="C137" s="13" t="s">
        <v>88</v>
      </c>
      <c r="D137" s="13">
        <v>114</v>
      </c>
      <c r="E137" s="13" t="s">
        <v>30</v>
      </c>
      <c r="F137" s="4">
        <v>14000</v>
      </c>
      <c r="G137" s="4">
        <v>0</v>
      </c>
      <c r="H137" s="4">
        <v>0</v>
      </c>
    </row>
    <row r="138" spans="1:8" ht="13.5" hidden="1">
      <c r="A138" s="13">
        <v>2003</v>
      </c>
      <c r="B138" s="13">
        <v>9</v>
      </c>
      <c r="C138" s="13" t="s">
        <v>88</v>
      </c>
      <c r="D138" s="13">
        <v>114</v>
      </c>
      <c r="E138" s="13" t="s">
        <v>30</v>
      </c>
      <c r="F138" s="4">
        <v>14000</v>
      </c>
      <c r="G138" s="4">
        <v>0</v>
      </c>
      <c r="H138" s="4">
        <v>0</v>
      </c>
    </row>
    <row r="139" spans="1:8" ht="13.5" hidden="1">
      <c r="A139" s="13">
        <v>2003</v>
      </c>
      <c r="B139" s="13">
        <v>9</v>
      </c>
      <c r="C139" s="13" t="s">
        <v>88</v>
      </c>
      <c r="D139" s="13">
        <v>114</v>
      </c>
      <c r="E139" s="13" t="s">
        <v>30</v>
      </c>
      <c r="F139" s="4">
        <v>26000</v>
      </c>
      <c r="G139" s="4">
        <v>0</v>
      </c>
      <c r="H139" s="4">
        <v>0</v>
      </c>
    </row>
    <row r="140" spans="1:8" ht="13.5" hidden="1">
      <c r="A140" s="13">
        <v>2003</v>
      </c>
      <c r="B140" s="13">
        <v>9</v>
      </c>
      <c r="C140" s="13" t="s">
        <v>88</v>
      </c>
      <c r="D140" s="13">
        <v>114</v>
      </c>
      <c r="E140" s="13" t="s">
        <v>30</v>
      </c>
      <c r="F140" s="4">
        <v>25410</v>
      </c>
      <c r="G140" s="4">
        <v>0</v>
      </c>
      <c r="H140" s="4">
        <v>0</v>
      </c>
    </row>
    <row r="141" spans="1:8" ht="13.5" hidden="1">
      <c r="A141" s="13">
        <v>2003</v>
      </c>
      <c r="B141" s="13">
        <v>9</v>
      </c>
      <c r="C141" s="13" t="s">
        <v>88</v>
      </c>
      <c r="D141" s="13">
        <v>114</v>
      </c>
      <c r="E141" s="13" t="s">
        <v>30</v>
      </c>
      <c r="F141" s="4">
        <v>14000</v>
      </c>
      <c r="G141" s="4">
        <v>0</v>
      </c>
      <c r="H141" s="4">
        <v>0</v>
      </c>
    </row>
    <row r="142" spans="1:8" ht="13.5" hidden="1">
      <c r="A142" s="13">
        <v>2003</v>
      </c>
      <c r="B142" s="13">
        <v>9</v>
      </c>
      <c r="C142" s="13" t="s">
        <v>88</v>
      </c>
      <c r="D142" s="13">
        <v>114</v>
      </c>
      <c r="E142" s="13" t="s">
        <v>30</v>
      </c>
      <c r="F142" s="4">
        <v>14000</v>
      </c>
      <c r="G142" s="4">
        <v>0</v>
      </c>
      <c r="H142" s="4">
        <v>0</v>
      </c>
    </row>
    <row r="143" spans="1:8" ht="13.5" hidden="1">
      <c r="A143" s="13">
        <v>2003</v>
      </c>
      <c r="B143" s="13">
        <v>9</v>
      </c>
      <c r="C143" s="13" t="s">
        <v>88</v>
      </c>
      <c r="D143" s="13">
        <v>114</v>
      </c>
      <c r="E143" s="13" t="s">
        <v>30</v>
      </c>
      <c r="F143" s="4">
        <v>26000</v>
      </c>
      <c r="G143" s="4">
        <v>0</v>
      </c>
      <c r="H143" s="4">
        <v>0</v>
      </c>
    </row>
    <row r="144" spans="1:8" ht="13.5" hidden="1">
      <c r="A144" s="13">
        <v>2003</v>
      </c>
      <c r="B144" s="13">
        <v>9</v>
      </c>
      <c r="C144" s="13" t="s">
        <v>88</v>
      </c>
      <c r="D144" s="13">
        <v>114</v>
      </c>
      <c r="E144" s="13" t="s">
        <v>30</v>
      </c>
      <c r="F144" s="4">
        <v>279880</v>
      </c>
      <c r="G144" s="4">
        <v>250880</v>
      </c>
      <c r="H144" s="4">
        <v>0</v>
      </c>
    </row>
    <row r="145" spans="1:8" ht="13.5" hidden="1">
      <c r="A145" s="13">
        <v>2003</v>
      </c>
      <c r="B145" s="13">
        <v>9</v>
      </c>
      <c r="C145" s="13" t="s">
        <v>88</v>
      </c>
      <c r="D145" s="13">
        <v>114</v>
      </c>
      <c r="E145" s="13" t="s">
        <v>30</v>
      </c>
      <c r="F145" s="4">
        <v>14000</v>
      </c>
      <c r="G145" s="4">
        <v>0</v>
      </c>
      <c r="H145" s="4">
        <v>0</v>
      </c>
    </row>
    <row r="146" spans="1:8" ht="13.5" hidden="1">
      <c r="A146" s="13">
        <v>2003</v>
      </c>
      <c r="B146" s="13">
        <v>9</v>
      </c>
      <c r="C146" s="13" t="s">
        <v>88</v>
      </c>
      <c r="D146" s="13">
        <v>114</v>
      </c>
      <c r="E146" s="13" t="s">
        <v>30</v>
      </c>
      <c r="F146" s="4">
        <v>20000</v>
      </c>
      <c r="G146" s="4">
        <v>0</v>
      </c>
      <c r="H146" s="4">
        <v>0</v>
      </c>
    </row>
    <row r="147" spans="1:8" ht="13.5" hidden="1">
      <c r="A147" s="13">
        <v>2003</v>
      </c>
      <c r="B147" s="13">
        <v>9</v>
      </c>
      <c r="C147" s="13" t="s">
        <v>88</v>
      </c>
      <c r="D147" s="13">
        <v>114</v>
      </c>
      <c r="E147" s="13" t="s">
        <v>30</v>
      </c>
      <c r="F147" s="4">
        <v>247850</v>
      </c>
      <c r="G147" s="4">
        <v>203840</v>
      </c>
      <c r="H147" s="4">
        <v>0</v>
      </c>
    </row>
    <row r="148" spans="1:11" ht="13.5">
      <c r="A148" s="13">
        <v>2003</v>
      </c>
      <c r="B148" s="13">
        <v>9</v>
      </c>
      <c r="C148" s="13" t="s">
        <v>88</v>
      </c>
      <c r="D148" s="13">
        <v>114</v>
      </c>
      <c r="E148" s="13" t="s">
        <v>30</v>
      </c>
      <c r="F148" s="4">
        <v>14000</v>
      </c>
      <c r="G148" s="4">
        <v>0</v>
      </c>
      <c r="H148" s="4">
        <v>0</v>
      </c>
      <c r="I148" s="4">
        <f>SUM(F132:F148)</f>
        <v>1384180</v>
      </c>
      <c r="J148" s="4">
        <f>SUM(H132:H148)</f>
        <v>0</v>
      </c>
      <c r="K148" s="4">
        <f>I148-J148</f>
        <v>1384180</v>
      </c>
    </row>
    <row r="149" spans="1:11" ht="13.5">
      <c r="A149" s="13">
        <v>2003</v>
      </c>
      <c r="B149" s="13">
        <v>9</v>
      </c>
      <c r="C149" s="13" t="s">
        <v>88</v>
      </c>
      <c r="D149" s="13">
        <v>113</v>
      </c>
      <c r="E149" s="13" t="s">
        <v>49</v>
      </c>
      <c r="F149" s="4">
        <v>2</v>
      </c>
      <c r="G149" s="4">
        <v>0</v>
      </c>
      <c r="H149" s="4">
        <v>2</v>
      </c>
      <c r="I149" s="4">
        <f>F149</f>
        <v>2</v>
      </c>
      <c r="J149" s="4">
        <f>H149</f>
        <v>2</v>
      </c>
      <c r="K149" s="4">
        <f>I149-J149</f>
        <v>0</v>
      </c>
    </row>
    <row r="150" spans="6:12" ht="13.5">
      <c r="F150" s="4">
        <f>SUM(F132:F149)</f>
        <v>1384182</v>
      </c>
      <c r="G150" s="4">
        <f>SUM(G132:G149)</f>
        <v>990160</v>
      </c>
      <c r="H150" s="4">
        <f>SUM(H132:H149)</f>
        <v>2</v>
      </c>
      <c r="I150" s="4">
        <f>SUM(I148,I149)</f>
        <v>1384182</v>
      </c>
      <c r="J150" s="4">
        <f>SUM(J148,J149)</f>
        <v>2</v>
      </c>
      <c r="K150" s="4">
        <f>SUM(K148,K149)</f>
        <v>1384180</v>
      </c>
      <c r="L150" s="4">
        <f>SUM(F150-H150)</f>
        <v>1384180</v>
      </c>
    </row>
    <row r="152" spans="1:11" ht="13.5">
      <c r="A152" s="13">
        <v>2003</v>
      </c>
      <c r="B152" s="13">
        <v>10</v>
      </c>
      <c r="C152" s="13" t="s">
        <v>88</v>
      </c>
      <c r="D152" s="13">
        <v>111</v>
      </c>
      <c r="E152" s="13" t="s">
        <v>45</v>
      </c>
      <c r="F152" s="4">
        <v>13</v>
      </c>
      <c r="G152" s="4">
        <v>0</v>
      </c>
      <c r="H152" s="4">
        <v>0</v>
      </c>
      <c r="I152" s="4">
        <f>F152</f>
        <v>13</v>
      </c>
      <c r="J152" s="4">
        <f>H152</f>
        <v>0</v>
      </c>
      <c r="K152" s="4">
        <f>I152-J152</f>
        <v>13</v>
      </c>
    </row>
    <row r="153" spans="1:8" ht="13.5" hidden="1">
      <c r="A153" s="13">
        <v>2003</v>
      </c>
      <c r="B153" s="13">
        <v>10</v>
      </c>
      <c r="C153" s="13" t="s">
        <v>88</v>
      </c>
      <c r="D153" s="13">
        <v>114</v>
      </c>
      <c r="E153" s="13" t="s">
        <v>30</v>
      </c>
      <c r="F153" s="4">
        <v>117440</v>
      </c>
      <c r="G153" s="4">
        <v>117440</v>
      </c>
      <c r="H153" s="4">
        <v>0</v>
      </c>
    </row>
    <row r="154" spans="1:8" ht="13.5" hidden="1">
      <c r="A154" s="13">
        <v>2003</v>
      </c>
      <c r="B154" s="13">
        <v>10</v>
      </c>
      <c r="C154" s="13" t="s">
        <v>88</v>
      </c>
      <c r="D154" s="13">
        <v>114</v>
      </c>
      <c r="E154" s="13" t="s">
        <v>30</v>
      </c>
      <c r="F154" s="4">
        <v>14000</v>
      </c>
      <c r="G154" s="4">
        <v>0</v>
      </c>
      <c r="H154" s="4">
        <v>0</v>
      </c>
    </row>
    <row r="155" spans="1:8" ht="13.5" hidden="1">
      <c r="A155" s="13">
        <v>2003</v>
      </c>
      <c r="B155" s="13">
        <v>10</v>
      </c>
      <c r="C155" s="13" t="s">
        <v>88</v>
      </c>
      <c r="D155" s="13">
        <v>114</v>
      </c>
      <c r="E155" s="13" t="s">
        <v>30</v>
      </c>
      <c r="F155" s="4">
        <v>28000</v>
      </c>
      <c r="G155" s="4">
        <v>0</v>
      </c>
      <c r="H155" s="4">
        <v>0</v>
      </c>
    </row>
    <row r="156" spans="1:8" ht="13.5" hidden="1">
      <c r="A156" s="13">
        <v>2003</v>
      </c>
      <c r="B156" s="13">
        <v>10</v>
      </c>
      <c r="C156" s="13" t="s">
        <v>88</v>
      </c>
      <c r="D156" s="13">
        <v>114</v>
      </c>
      <c r="E156" s="13" t="s">
        <v>30</v>
      </c>
      <c r="F156" s="4">
        <v>140460</v>
      </c>
      <c r="G156" s="4">
        <v>125440</v>
      </c>
      <c r="H156" s="4">
        <v>0</v>
      </c>
    </row>
    <row r="157" spans="1:8" ht="13.5" hidden="1">
      <c r="A157" s="13">
        <v>2003</v>
      </c>
      <c r="B157" s="13">
        <v>10</v>
      </c>
      <c r="C157" s="13" t="s">
        <v>88</v>
      </c>
      <c r="D157" s="13">
        <v>114</v>
      </c>
      <c r="E157" s="13" t="s">
        <v>30</v>
      </c>
      <c r="F157" s="4">
        <v>14000</v>
      </c>
      <c r="G157" s="4">
        <v>0</v>
      </c>
      <c r="H157" s="4">
        <v>0</v>
      </c>
    </row>
    <row r="158" spans="1:8" ht="13.5" hidden="1">
      <c r="A158" s="13">
        <v>2003</v>
      </c>
      <c r="B158" s="13">
        <v>10</v>
      </c>
      <c r="C158" s="13" t="s">
        <v>88</v>
      </c>
      <c r="D158" s="13">
        <v>114</v>
      </c>
      <c r="E158" s="13" t="s">
        <v>30</v>
      </c>
      <c r="F158" s="4">
        <v>14000</v>
      </c>
      <c r="G158" s="4">
        <v>0</v>
      </c>
      <c r="H158" s="4">
        <v>0</v>
      </c>
    </row>
    <row r="159" spans="1:8" ht="13.5" hidden="1">
      <c r="A159" s="13">
        <v>2003</v>
      </c>
      <c r="B159" s="13">
        <v>10</v>
      </c>
      <c r="C159" s="13" t="s">
        <v>88</v>
      </c>
      <c r="D159" s="13">
        <v>114</v>
      </c>
      <c r="E159" s="13" t="s">
        <v>30</v>
      </c>
      <c r="F159" s="4">
        <v>3</v>
      </c>
      <c r="G159" s="4">
        <v>3</v>
      </c>
      <c r="H159" s="4">
        <v>0</v>
      </c>
    </row>
    <row r="160" spans="1:8" ht="13.5" hidden="1">
      <c r="A160" s="13">
        <v>2003</v>
      </c>
      <c r="B160" s="13">
        <v>10</v>
      </c>
      <c r="C160" s="13" t="s">
        <v>88</v>
      </c>
      <c r="D160" s="13">
        <v>114</v>
      </c>
      <c r="E160" s="13" t="s">
        <v>30</v>
      </c>
      <c r="F160" s="4">
        <v>28000</v>
      </c>
      <c r="G160" s="4">
        <v>0</v>
      </c>
      <c r="H160" s="4">
        <v>0</v>
      </c>
    </row>
    <row r="161" spans="1:8" ht="13.5" hidden="1">
      <c r="A161" s="13">
        <v>2003</v>
      </c>
      <c r="B161" s="13">
        <v>10</v>
      </c>
      <c r="C161" s="13" t="s">
        <v>88</v>
      </c>
      <c r="D161" s="13">
        <v>114</v>
      </c>
      <c r="E161" s="13" t="s">
        <v>30</v>
      </c>
      <c r="F161" s="4">
        <v>14020</v>
      </c>
      <c r="G161" s="4">
        <v>0</v>
      </c>
      <c r="H161" s="4">
        <v>0</v>
      </c>
    </row>
    <row r="162" spans="1:8" ht="13.5" hidden="1">
      <c r="A162" s="13">
        <v>2003</v>
      </c>
      <c r="B162" s="13">
        <v>10</v>
      </c>
      <c r="C162" s="13" t="s">
        <v>88</v>
      </c>
      <c r="D162" s="13">
        <v>114</v>
      </c>
      <c r="E162" s="13" t="s">
        <v>30</v>
      </c>
      <c r="F162" s="4">
        <v>20</v>
      </c>
      <c r="G162" s="4">
        <v>20</v>
      </c>
      <c r="H162" s="4">
        <v>0</v>
      </c>
    </row>
    <row r="163" spans="1:8" ht="13.5" hidden="1">
      <c r="A163" s="13">
        <v>2003</v>
      </c>
      <c r="B163" s="13">
        <v>10</v>
      </c>
      <c r="C163" s="13" t="s">
        <v>88</v>
      </c>
      <c r="D163" s="13">
        <v>114</v>
      </c>
      <c r="E163" s="13" t="s">
        <v>30</v>
      </c>
      <c r="F163" s="4">
        <v>14000</v>
      </c>
      <c r="G163" s="4">
        <v>0</v>
      </c>
      <c r="H163" s="4">
        <v>0</v>
      </c>
    </row>
    <row r="164" spans="1:8" ht="13.5" hidden="1">
      <c r="A164" s="13">
        <v>2003</v>
      </c>
      <c r="B164" s="13">
        <v>10</v>
      </c>
      <c r="C164" s="13" t="s">
        <v>88</v>
      </c>
      <c r="D164" s="13">
        <v>114</v>
      </c>
      <c r="E164" s="13" t="s">
        <v>30</v>
      </c>
      <c r="F164" s="4">
        <v>93400</v>
      </c>
      <c r="G164" s="4">
        <v>93400</v>
      </c>
      <c r="H164" s="4">
        <v>0</v>
      </c>
    </row>
    <row r="165" spans="1:8" ht="13.5" hidden="1">
      <c r="A165" s="13">
        <v>2003</v>
      </c>
      <c r="B165" s="13">
        <v>10</v>
      </c>
      <c r="C165" s="13" t="s">
        <v>88</v>
      </c>
      <c r="D165" s="13">
        <v>114</v>
      </c>
      <c r="E165" s="13" t="s">
        <v>30</v>
      </c>
      <c r="F165" s="4">
        <v>64</v>
      </c>
      <c r="G165" s="4">
        <v>64</v>
      </c>
      <c r="H165" s="4">
        <v>0</v>
      </c>
    </row>
    <row r="166" spans="1:8" ht="13.5" hidden="1">
      <c r="A166" s="13">
        <v>2003</v>
      </c>
      <c r="B166" s="13">
        <v>10</v>
      </c>
      <c r="C166" s="13" t="s">
        <v>88</v>
      </c>
      <c r="D166" s="13">
        <v>114</v>
      </c>
      <c r="E166" s="13" t="s">
        <v>30</v>
      </c>
      <c r="F166" s="4">
        <v>14000</v>
      </c>
      <c r="G166" s="4">
        <v>0</v>
      </c>
      <c r="H166" s="4">
        <v>0</v>
      </c>
    </row>
    <row r="167" spans="1:8" ht="13.5" hidden="1">
      <c r="A167" s="13">
        <v>2003</v>
      </c>
      <c r="B167" s="13">
        <v>10</v>
      </c>
      <c r="C167" s="13" t="s">
        <v>88</v>
      </c>
      <c r="D167" s="13">
        <v>114</v>
      </c>
      <c r="E167" s="13" t="s">
        <v>30</v>
      </c>
      <c r="F167" s="4">
        <v>29004</v>
      </c>
      <c r="G167" s="4">
        <v>15000</v>
      </c>
      <c r="H167" s="4">
        <v>0</v>
      </c>
    </row>
    <row r="168" spans="1:11" ht="13.5">
      <c r="A168" s="13">
        <v>2003</v>
      </c>
      <c r="B168" s="13">
        <v>10</v>
      </c>
      <c r="C168" s="13" t="s">
        <v>88</v>
      </c>
      <c r="D168" s="13">
        <v>114</v>
      </c>
      <c r="E168" s="13" t="s">
        <v>30</v>
      </c>
      <c r="F168" s="4">
        <v>6000</v>
      </c>
      <c r="G168" s="4">
        <v>0</v>
      </c>
      <c r="H168" s="4">
        <v>0</v>
      </c>
      <c r="I168" s="4">
        <f>SUM(F153:F168)</f>
        <v>526411</v>
      </c>
      <c r="J168" s="4">
        <f>SUM(H153:H168)</f>
        <v>0</v>
      </c>
      <c r="K168" s="4">
        <f>I168-J168</f>
        <v>526411</v>
      </c>
    </row>
    <row r="169" spans="6:12" ht="13.5">
      <c r="F169" s="4">
        <f>SUM(F152:F168)</f>
        <v>526424</v>
      </c>
      <c r="G169" s="4">
        <f>SUM(G152:G168)</f>
        <v>351367</v>
      </c>
      <c r="H169" s="4">
        <f>SUM(H152:H168)</f>
        <v>0</v>
      </c>
      <c r="I169" s="4">
        <f>SUM(I152,I168)</f>
        <v>526424</v>
      </c>
      <c r="J169" s="4">
        <f>SUM(J152,J168)</f>
        <v>0</v>
      </c>
      <c r="K169" s="4">
        <f>SUM(K152,K168)</f>
        <v>526424</v>
      </c>
      <c r="L169" s="4">
        <f>SUM(F169-H169)</f>
        <v>526424</v>
      </c>
    </row>
    <row r="171" spans="1:8" ht="13.5" hidden="1">
      <c r="A171" s="13">
        <v>2003</v>
      </c>
      <c r="B171" s="13">
        <v>11</v>
      </c>
      <c r="C171" s="13" t="s">
        <v>88</v>
      </c>
      <c r="D171" s="13">
        <v>114</v>
      </c>
      <c r="E171" s="13" t="s">
        <v>30</v>
      </c>
      <c r="F171" s="4">
        <v>20</v>
      </c>
      <c r="G171" s="4">
        <v>20</v>
      </c>
      <c r="H171" s="4">
        <v>0</v>
      </c>
    </row>
    <row r="172" spans="1:8" ht="13.5" hidden="1">
      <c r="A172" s="13">
        <v>2003</v>
      </c>
      <c r="B172" s="13">
        <v>11</v>
      </c>
      <c r="C172" s="13" t="s">
        <v>88</v>
      </c>
      <c r="D172" s="13">
        <v>114</v>
      </c>
      <c r="E172" s="13" t="s">
        <v>30</v>
      </c>
      <c r="F172" s="4">
        <v>14000</v>
      </c>
      <c r="G172" s="4">
        <v>0</v>
      </c>
      <c r="H172" s="4">
        <v>0</v>
      </c>
    </row>
    <row r="173" spans="1:8" ht="13.5" hidden="1">
      <c r="A173" s="13">
        <v>2003</v>
      </c>
      <c r="B173" s="13">
        <v>11</v>
      </c>
      <c r="C173" s="13" t="s">
        <v>88</v>
      </c>
      <c r="D173" s="13">
        <v>114</v>
      </c>
      <c r="E173" s="13" t="s">
        <v>30</v>
      </c>
      <c r="F173" s="4">
        <v>172480</v>
      </c>
      <c r="G173" s="4">
        <v>172480</v>
      </c>
      <c r="H173" s="4">
        <v>0</v>
      </c>
    </row>
    <row r="174" spans="1:8" ht="13.5" hidden="1">
      <c r="A174" s="13">
        <v>2003</v>
      </c>
      <c r="B174" s="13">
        <v>11</v>
      </c>
      <c r="C174" s="13" t="s">
        <v>88</v>
      </c>
      <c r="D174" s="13">
        <v>114</v>
      </c>
      <c r="E174" s="13" t="s">
        <v>30</v>
      </c>
      <c r="F174" s="4">
        <v>14000</v>
      </c>
      <c r="G174" s="4">
        <v>0</v>
      </c>
      <c r="H174" s="4">
        <v>0</v>
      </c>
    </row>
    <row r="175" spans="1:8" ht="13.5" hidden="1">
      <c r="A175" s="13">
        <v>2003</v>
      </c>
      <c r="B175" s="13">
        <v>11</v>
      </c>
      <c r="C175" s="13" t="s">
        <v>88</v>
      </c>
      <c r="D175" s="13">
        <v>114</v>
      </c>
      <c r="E175" s="13" t="s">
        <v>30</v>
      </c>
      <c r="F175" s="4">
        <v>20</v>
      </c>
      <c r="G175" s="4">
        <v>0</v>
      </c>
      <c r="H175" s="4">
        <v>0</v>
      </c>
    </row>
    <row r="176" spans="1:8" ht="13.5" hidden="1">
      <c r="A176" s="13">
        <v>2003</v>
      </c>
      <c r="B176" s="13">
        <v>11</v>
      </c>
      <c r="C176" s="13" t="s">
        <v>88</v>
      </c>
      <c r="D176" s="13">
        <v>114</v>
      </c>
      <c r="E176" s="13" t="s">
        <v>30</v>
      </c>
      <c r="F176" s="4">
        <v>28000</v>
      </c>
      <c r="G176" s="4">
        <v>0</v>
      </c>
      <c r="H176" s="4">
        <v>0</v>
      </c>
    </row>
    <row r="177" spans="1:8" ht="13.5" hidden="1">
      <c r="A177" s="13">
        <v>2003</v>
      </c>
      <c r="B177" s="13">
        <v>11</v>
      </c>
      <c r="C177" s="13" t="s">
        <v>88</v>
      </c>
      <c r="D177" s="13">
        <v>114</v>
      </c>
      <c r="E177" s="13" t="s">
        <v>30</v>
      </c>
      <c r="F177" s="4">
        <v>233520</v>
      </c>
      <c r="G177" s="4">
        <v>219520</v>
      </c>
      <c r="H177" s="4">
        <v>0</v>
      </c>
    </row>
    <row r="178" spans="1:8" ht="13.5" hidden="1">
      <c r="A178" s="13">
        <v>2003</v>
      </c>
      <c r="B178" s="13">
        <v>11</v>
      </c>
      <c r="C178" s="13" t="s">
        <v>88</v>
      </c>
      <c r="D178" s="13">
        <v>114</v>
      </c>
      <c r="E178" s="13" t="s">
        <v>30</v>
      </c>
      <c r="F178" s="4">
        <v>20</v>
      </c>
      <c r="G178" s="4">
        <v>0</v>
      </c>
      <c r="H178" s="4">
        <v>0</v>
      </c>
    </row>
    <row r="179" spans="1:8" ht="13.5" hidden="1">
      <c r="A179" s="13">
        <v>2003</v>
      </c>
      <c r="B179" s="13">
        <v>11</v>
      </c>
      <c r="C179" s="13" t="s">
        <v>88</v>
      </c>
      <c r="D179" s="13">
        <v>114</v>
      </c>
      <c r="E179" s="13" t="s">
        <v>30</v>
      </c>
      <c r="F179" s="4">
        <v>14000</v>
      </c>
      <c r="G179" s="4">
        <v>0</v>
      </c>
      <c r="H179" s="4">
        <v>0</v>
      </c>
    </row>
    <row r="180" spans="1:8" ht="13.5" hidden="1">
      <c r="A180" s="13">
        <v>2003</v>
      </c>
      <c r="B180" s="13">
        <v>11</v>
      </c>
      <c r="C180" s="13" t="s">
        <v>88</v>
      </c>
      <c r="D180" s="13">
        <v>114</v>
      </c>
      <c r="E180" s="13" t="s">
        <v>30</v>
      </c>
      <c r="F180" s="4">
        <v>2</v>
      </c>
      <c r="G180" s="4">
        <v>0</v>
      </c>
      <c r="H180" s="4">
        <v>0</v>
      </c>
    </row>
    <row r="181" spans="1:8" ht="13.5" hidden="1">
      <c r="A181" s="13">
        <v>2003</v>
      </c>
      <c r="B181" s="13">
        <v>11</v>
      </c>
      <c r="C181" s="13" t="s">
        <v>88</v>
      </c>
      <c r="D181" s="13">
        <v>114</v>
      </c>
      <c r="E181" s="13" t="s">
        <v>30</v>
      </c>
      <c r="F181" s="4">
        <v>125440</v>
      </c>
      <c r="G181" s="4">
        <v>125440</v>
      </c>
      <c r="H181" s="4">
        <v>0</v>
      </c>
    </row>
    <row r="182" spans="1:8" ht="13.5" hidden="1">
      <c r="A182" s="13">
        <v>2003</v>
      </c>
      <c r="B182" s="13">
        <v>11</v>
      </c>
      <c r="C182" s="13" t="s">
        <v>88</v>
      </c>
      <c r="D182" s="13">
        <v>114</v>
      </c>
      <c r="E182" s="13" t="s">
        <v>30</v>
      </c>
      <c r="F182" s="4">
        <v>14000</v>
      </c>
      <c r="G182" s="4">
        <v>0</v>
      </c>
      <c r="H182" s="4">
        <v>0</v>
      </c>
    </row>
    <row r="183" spans="1:8" ht="13.5" hidden="1">
      <c r="A183" s="13">
        <v>2003</v>
      </c>
      <c r="B183" s="13">
        <v>11</v>
      </c>
      <c r="C183" s="13" t="s">
        <v>88</v>
      </c>
      <c r="D183" s="13">
        <v>114</v>
      </c>
      <c r="E183" s="13" t="s">
        <v>30</v>
      </c>
      <c r="F183" s="4">
        <v>18</v>
      </c>
      <c r="G183" s="4">
        <v>18</v>
      </c>
      <c r="H183" s="4">
        <v>0</v>
      </c>
    </row>
    <row r="184" spans="1:8" ht="13.5" hidden="1">
      <c r="A184" s="13">
        <v>2003</v>
      </c>
      <c r="B184" s="13">
        <v>11</v>
      </c>
      <c r="C184" s="13" t="s">
        <v>88</v>
      </c>
      <c r="D184" s="13">
        <v>114</v>
      </c>
      <c r="E184" s="13" t="s">
        <v>30</v>
      </c>
      <c r="F184" s="4">
        <v>28000</v>
      </c>
      <c r="G184" s="4">
        <v>0</v>
      </c>
      <c r="H184" s="4">
        <v>0</v>
      </c>
    </row>
    <row r="185" spans="1:11" ht="13.5">
      <c r="A185" s="13">
        <v>2003</v>
      </c>
      <c r="B185" s="13">
        <v>11</v>
      </c>
      <c r="C185" s="13" t="s">
        <v>88</v>
      </c>
      <c r="D185" s="13">
        <v>114</v>
      </c>
      <c r="E185" s="13" t="s">
        <v>30</v>
      </c>
      <c r="F185" s="4">
        <v>250200</v>
      </c>
      <c r="G185" s="4">
        <v>235200</v>
      </c>
      <c r="H185" s="4">
        <v>0</v>
      </c>
      <c r="I185" s="4">
        <f>SUM(F171:F185)</f>
        <v>893720</v>
      </c>
      <c r="J185" s="4">
        <f>SUM(H171:H185)</f>
        <v>0</v>
      </c>
      <c r="K185" s="4">
        <f>I185-J185</f>
        <v>893720</v>
      </c>
    </row>
    <row r="186" spans="1:11" ht="13.5">
      <c r="A186" s="13">
        <v>2003</v>
      </c>
      <c r="B186" s="13">
        <v>11</v>
      </c>
      <c r="C186" s="13" t="s">
        <v>88</v>
      </c>
      <c r="D186" s="13">
        <v>614</v>
      </c>
      <c r="E186" s="13" t="s">
        <v>31</v>
      </c>
      <c r="F186" s="4">
        <v>4</v>
      </c>
      <c r="G186" s="4">
        <v>4</v>
      </c>
      <c r="H186" s="4">
        <v>0</v>
      </c>
      <c r="I186" s="4">
        <f>F186</f>
        <v>4</v>
      </c>
      <c r="J186" s="4">
        <f>H186</f>
        <v>0</v>
      </c>
      <c r="K186" s="4">
        <f>I186-J186</f>
        <v>4</v>
      </c>
    </row>
    <row r="187" spans="6:12" ht="13.5">
      <c r="F187" s="4">
        <f>SUM(F171:F186)</f>
        <v>893724</v>
      </c>
      <c r="G187" s="4">
        <f>SUM(G171:G186)</f>
        <v>752682</v>
      </c>
      <c r="H187" s="4">
        <f>SUM(H171:H186)</f>
        <v>0</v>
      </c>
      <c r="I187" s="4">
        <f>SUM(I185,I186)</f>
        <v>893724</v>
      </c>
      <c r="J187" s="4">
        <f>SUM(J185,J186)</f>
        <v>0</v>
      </c>
      <c r="K187" s="4">
        <f>SUM(K185,K186)</f>
        <v>893724</v>
      </c>
      <c r="L187" s="4">
        <f>SUM(F187-H187)</f>
        <v>893724</v>
      </c>
    </row>
    <row r="189" spans="1:8" ht="13.5" hidden="1">
      <c r="A189" s="13">
        <v>2003</v>
      </c>
      <c r="B189" s="13">
        <v>12</v>
      </c>
      <c r="C189" s="13" t="s">
        <v>88</v>
      </c>
      <c r="D189" s="13">
        <v>114</v>
      </c>
      <c r="E189" s="13" t="s">
        <v>30</v>
      </c>
      <c r="F189" s="4">
        <v>18</v>
      </c>
      <c r="G189" s="4">
        <v>0</v>
      </c>
      <c r="H189" s="4">
        <v>0</v>
      </c>
    </row>
    <row r="190" spans="1:8" ht="13.5" hidden="1">
      <c r="A190" s="13">
        <v>2003</v>
      </c>
      <c r="B190" s="13">
        <v>12</v>
      </c>
      <c r="C190" s="13" t="s">
        <v>88</v>
      </c>
      <c r="D190" s="13">
        <v>114</v>
      </c>
      <c r="E190" s="13" t="s">
        <v>30</v>
      </c>
      <c r="F190" s="4">
        <v>14000</v>
      </c>
      <c r="G190" s="4">
        <v>0</v>
      </c>
      <c r="H190" s="4">
        <v>0</v>
      </c>
    </row>
    <row r="191" spans="1:8" ht="13.5" hidden="1">
      <c r="A191" s="13">
        <v>2003</v>
      </c>
      <c r="B191" s="13">
        <v>12</v>
      </c>
      <c r="C191" s="13" t="s">
        <v>88</v>
      </c>
      <c r="D191" s="13">
        <v>114</v>
      </c>
      <c r="E191" s="13" t="s">
        <v>30</v>
      </c>
      <c r="F191" s="4">
        <v>365960</v>
      </c>
      <c r="G191" s="4">
        <v>344960</v>
      </c>
      <c r="H191" s="4">
        <v>0</v>
      </c>
    </row>
    <row r="192" spans="1:8" ht="13.5" hidden="1">
      <c r="A192" s="13">
        <v>2003</v>
      </c>
      <c r="B192" s="13">
        <v>12</v>
      </c>
      <c r="C192" s="13" t="s">
        <v>88</v>
      </c>
      <c r="D192" s="13">
        <v>114</v>
      </c>
      <c r="E192" s="13" t="s">
        <v>30</v>
      </c>
      <c r="F192" s="4">
        <v>18</v>
      </c>
      <c r="G192" s="4">
        <v>0</v>
      </c>
      <c r="H192" s="4">
        <v>0</v>
      </c>
    </row>
    <row r="193" spans="1:8" ht="13.5" hidden="1">
      <c r="A193" s="13">
        <v>2003</v>
      </c>
      <c r="B193" s="13">
        <v>12</v>
      </c>
      <c r="C193" s="13" t="s">
        <v>88</v>
      </c>
      <c r="D193" s="13">
        <v>114</v>
      </c>
      <c r="E193" s="13" t="s">
        <v>30</v>
      </c>
      <c r="F193" s="4">
        <v>28000</v>
      </c>
      <c r="G193" s="4">
        <v>0</v>
      </c>
      <c r="H193" s="4">
        <v>0</v>
      </c>
    </row>
    <row r="194" spans="1:8" ht="13.5" hidden="1">
      <c r="A194" s="13">
        <v>2003</v>
      </c>
      <c r="B194" s="13">
        <v>12</v>
      </c>
      <c r="C194" s="13" t="s">
        <v>88</v>
      </c>
      <c r="D194" s="13">
        <v>114</v>
      </c>
      <c r="E194" s="13" t="s">
        <v>30</v>
      </c>
      <c r="F194" s="4">
        <v>232640</v>
      </c>
      <c r="G194" s="4">
        <v>203840</v>
      </c>
      <c r="H194" s="4">
        <v>0</v>
      </c>
    </row>
    <row r="195" spans="1:8" ht="13.5" hidden="1">
      <c r="A195" s="13">
        <v>2003</v>
      </c>
      <c r="B195" s="13">
        <v>12</v>
      </c>
      <c r="C195" s="13" t="s">
        <v>88</v>
      </c>
      <c r="D195" s="13">
        <v>114</v>
      </c>
      <c r="E195" s="13" t="s">
        <v>30</v>
      </c>
      <c r="F195" s="4">
        <v>54</v>
      </c>
      <c r="G195" s="4">
        <v>54</v>
      </c>
      <c r="H195" s="4">
        <v>0</v>
      </c>
    </row>
    <row r="196" spans="1:8" ht="13.5" hidden="1">
      <c r="A196" s="13">
        <v>2003</v>
      </c>
      <c r="B196" s="13">
        <v>12</v>
      </c>
      <c r="C196" s="13" t="s">
        <v>88</v>
      </c>
      <c r="D196" s="13">
        <v>114</v>
      </c>
      <c r="E196" s="13" t="s">
        <v>30</v>
      </c>
      <c r="F196" s="4">
        <v>14000</v>
      </c>
      <c r="G196" s="4">
        <v>0</v>
      </c>
      <c r="H196" s="4">
        <v>0</v>
      </c>
    </row>
    <row r="197" spans="1:8" ht="13.5" hidden="1">
      <c r="A197" s="13">
        <v>2003</v>
      </c>
      <c r="B197" s="13">
        <v>12</v>
      </c>
      <c r="C197" s="13" t="s">
        <v>88</v>
      </c>
      <c r="D197" s="13">
        <v>114</v>
      </c>
      <c r="E197" s="13" t="s">
        <v>30</v>
      </c>
      <c r="F197" s="4">
        <v>255000</v>
      </c>
      <c r="G197" s="4">
        <v>235200</v>
      </c>
      <c r="H197" s="4">
        <v>0</v>
      </c>
    </row>
    <row r="198" spans="1:8" ht="13.5" hidden="1">
      <c r="A198" s="13">
        <v>2003</v>
      </c>
      <c r="B198" s="13">
        <v>12</v>
      </c>
      <c r="C198" s="13" t="s">
        <v>88</v>
      </c>
      <c r="D198" s="13">
        <v>114</v>
      </c>
      <c r="E198" s="13" t="s">
        <v>30</v>
      </c>
      <c r="F198" s="4">
        <v>14000</v>
      </c>
      <c r="G198" s="4">
        <v>0</v>
      </c>
      <c r="H198" s="4">
        <v>0</v>
      </c>
    </row>
    <row r="199" spans="1:8" ht="13.5" hidden="1">
      <c r="A199" s="13">
        <v>2003</v>
      </c>
      <c r="B199" s="13">
        <v>12</v>
      </c>
      <c r="C199" s="13" t="s">
        <v>88</v>
      </c>
      <c r="D199" s="13">
        <v>114</v>
      </c>
      <c r="E199" s="13" t="s">
        <v>30</v>
      </c>
      <c r="F199" s="4">
        <v>120</v>
      </c>
      <c r="G199" s="4">
        <v>30</v>
      </c>
      <c r="H199" s="4">
        <v>0</v>
      </c>
    </row>
    <row r="200" spans="1:8" ht="13.5" hidden="1">
      <c r="A200" s="13">
        <v>2003</v>
      </c>
      <c r="B200" s="13">
        <v>12</v>
      </c>
      <c r="C200" s="13" t="s">
        <v>88</v>
      </c>
      <c r="D200" s="13">
        <v>114</v>
      </c>
      <c r="E200" s="13" t="s">
        <v>30</v>
      </c>
      <c r="F200" s="4">
        <v>20000</v>
      </c>
      <c r="G200" s="4">
        <v>0</v>
      </c>
      <c r="H200" s="4">
        <v>0</v>
      </c>
    </row>
    <row r="201" spans="1:8" ht="13.5" hidden="1">
      <c r="A201" s="13">
        <v>2003</v>
      </c>
      <c r="B201" s="13">
        <v>12</v>
      </c>
      <c r="C201" s="13" t="s">
        <v>88</v>
      </c>
      <c r="D201" s="13">
        <v>114</v>
      </c>
      <c r="E201" s="13" t="s">
        <v>30</v>
      </c>
      <c r="F201" s="4">
        <v>341290</v>
      </c>
      <c r="G201" s="4">
        <v>313600</v>
      </c>
      <c r="H201" s="4">
        <v>0</v>
      </c>
    </row>
    <row r="202" spans="1:11" ht="13.5">
      <c r="A202" s="13">
        <v>2003</v>
      </c>
      <c r="B202" s="13">
        <v>12</v>
      </c>
      <c r="C202" s="13" t="s">
        <v>88</v>
      </c>
      <c r="D202" s="13">
        <v>114</v>
      </c>
      <c r="E202" s="13" t="s">
        <v>30</v>
      </c>
      <c r="F202" s="4">
        <v>14000</v>
      </c>
      <c r="G202" s="4">
        <v>0</v>
      </c>
      <c r="H202" s="4">
        <v>0</v>
      </c>
      <c r="I202" s="4">
        <f>SUM(F189:F202)</f>
        <v>1299100</v>
      </c>
      <c r="J202" s="4">
        <f>SUM(H189:H202)</f>
        <v>0</v>
      </c>
      <c r="K202" s="4">
        <f>I202-J202</f>
        <v>1299100</v>
      </c>
    </row>
    <row r="203" spans="9:12" ht="13.5">
      <c r="I203" s="4">
        <f>SUM(I202)</f>
        <v>1299100</v>
      </c>
      <c r="J203" s="4">
        <f>SUM(J202)</f>
        <v>0</v>
      </c>
      <c r="K203" s="4">
        <f>SUM(K202)</f>
        <v>1299100</v>
      </c>
      <c r="L203" s="4">
        <f>SUM(F203-H203)</f>
        <v>0</v>
      </c>
    </row>
    <row r="205" spans="1:8" ht="13.5">
      <c r="A205" s="13" t="s">
        <v>57</v>
      </c>
      <c r="F205" s="4">
        <v>14736489</v>
      </c>
      <c r="G205" s="4">
        <v>12326031</v>
      </c>
      <c r="H205" s="4">
        <v>2</v>
      </c>
    </row>
    <row r="206" spans="1:8" ht="13.5">
      <c r="A206" s="13" t="s">
        <v>58</v>
      </c>
      <c r="F206" s="4">
        <v>14736489</v>
      </c>
      <c r="G206" s="4">
        <v>12326031</v>
      </c>
      <c r="H206" s="4">
        <v>2</v>
      </c>
    </row>
    <row r="207" spans="1:8" ht="13.5">
      <c r="A207" s="13" t="s">
        <v>59</v>
      </c>
      <c r="F207" s="4">
        <v>14736489</v>
      </c>
      <c r="G207" s="4">
        <v>12326031</v>
      </c>
      <c r="H207" s="4">
        <v>2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77"/>
  <sheetViews>
    <sheetView zoomScalePageLayoutView="0" workbookViewId="0" topLeftCell="A1">
      <pane xSplit="2" ySplit="1" topLeftCell="C2" activePane="bottomRight" state="frozen"/>
      <selection pane="topLeft" activeCell="E132" sqref="E132"/>
      <selection pane="topRight" activeCell="E132" sqref="E132"/>
      <selection pane="bottomLeft" activeCell="E132" sqref="E132"/>
      <selection pane="bottomRight" activeCell="E132" sqref="E132"/>
    </sheetView>
  </sheetViews>
  <sheetFormatPr defaultColWidth="9.00390625" defaultRowHeight="13.5"/>
  <cols>
    <col min="1" max="3" width="9.00390625" style="12" customWidth="1"/>
    <col min="4" max="18" width="0" style="12" hidden="1" customWidth="1"/>
    <col min="19" max="20" width="9.00390625" style="12" customWidth="1"/>
    <col min="21" max="21" width="11.625" style="17" bestFit="1" customWidth="1"/>
    <col min="22" max="22" width="9.125" style="17" bestFit="1" customWidth="1"/>
    <col min="23" max="23" width="11.625" style="17" bestFit="1" customWidth="1"/>
    <col min="24" max="25" width="9.125" style="17" bestFit="1" customWidth="1"/>
    <col min="26" max="27" width="10.50390625" style="12" bestFit="1" customWidth="1"/>
    <col min="28" max="28" width="10.50390625" style="12" customWidth="1"/>
    <col min="29" max="16384" width="9.00390625" style="12" customWidth="1"/>
  </cols>
  <sheetData>
    <row r="1" spans="1:33" ht="13.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26" t="s">
        <v>77</v>
      </c>
      <c r="AA1" s="26" t="s">
        <v>91</v>
      </c>
      <c r="AB1" s="26"/>
      <c r="AC1" s="26" t="s">
        <v>93</v>
      </c>
      <c r="AD1" s="26" t="s">
        <v>91</v>
      </c>
      <c r="AE1" s="26"/>
      <c r="AF1" s="26" t="s">
        <v>78</v>
      </c>
      <c r="AG1" s="26" t="s">
        <v>91</v>
      </c>
    </row>
    <row r="2" spans="1:25" ht="13.5">
      <c r="A2" s="12">
        <v>2002</v>
      </c>
      <c r="B2" s="12">
        <v>1</v>
      </c>
      <c r="C2" s="12">
        <v>2</v>
      </c>
      <c r="D2" s="12">
        <v>0</v>
      </c>
      <c r="E2" s="12" t="s">
        <v>25</v>
      </c>
      <c r="F2" s="12">
        <v>0</v>
      </c>
      <c r="G2" s="12" t="s">
        <v>26</v>
      </c>
      <c r="H2" s="12">
        <v>6</v>
      </c>
      <c r="I2" s="12" t="s">
        <v>27</v>
      </c>
      <c r="J2" s="12">
        <v>12</v>
      </c>
      <c r="K2" s="12" t="s">
        <v>28</v>
      </c>
      <c r="L2" s="12">
        <v>35916142</v>
      </c>
      <c r="M2" s="12" t="s">
        <v>88</v>
      </c>
      <c r="N2" s="12" t="s">
        <v>29</v>
      </c>
      <c r="O2" s="12" t="s">
        <v>29</v>
      </c>
      <c r="P2" s="12" t="s">
        <v>29</v>
      </c>
      <c r="Q2" s="12" t="s">
        <v>29</v>
      </c>
      <c r="R2" s="12">
        <v>114</v>
      </c>
      <c r="S2" s="12" t="s">
        <v>45</v>
      </c>
      <c r="T2" s="12">
        <v>1</v>
      </c>
      <c r="U2" s="17">
        <v>30</v>
      </c>
      <c r="V2" s="17">
        <v>1</v>
      </c>
      <c r="W2" s="17">
        <v>30</v>
      </c>
      <c r="X2" s="17">
        <v>0</v>
      </c>
      <c r="Y2" s="17">
        <v>0</v>
      </c>
    </row>
    <row r="3" spans="1:25" ht="13.5">
      <c r="A3" s="12">
        <v>2002</v>
      </c>
      <c r="B3" s="12">
        <v>1</v>
      </c>
      <c r="C3" s="12">
        <v>2</v>
      </c>
      <c r="D3" s="12">
        <v>0</v>
      </c>
      <c r="E3" s="12" t="s">
        <v>25</v>
      </c>
      <c r="F3" s="12">
        <v>0</v>
      </c>
      <c r="G3" s="12" t="s">
        <v>26</v>
      </c>
      <c r="H3" s="12">
        <v>6</v>
      </c>
      <c r="I3" s="12" t="s">
        <v>27</v>
      </c>
      <c r="J3" s="12">
        <v>12</v>
      </c>
      <c r="K3" s="12" t="s">
        <v>28</v>
      </c>
      <c r="L3" s="12">
        <v>35916142</v>
      </c>
      <c r="M3" s="12" t="s">
        <v>88</v>
      </c>
      <c r="N3" s="12" t="s">
        <v>29</v>
      </c>
      <c r="O3" s="12" t="s">
        <v>29</v>
      </c>
      <c r="P3" s="12">
        <v>4</v>
      </c>
      <c r="Q3" s="12" t="s">
        <v>36</v>
      </c>
      <c r="R3" s="12">
        <v>114</v>
      </c>
      <c r="S3" s="12" t="s">
        <v>30</v>
      </c>
      <c r="T3" s="12">
        <v>1</v>
      </c>
      <c r="U3" s="17">
        <v>7000</v>
      </c>
      <c r="V3" s="17">
        <v>1</v>
      </c>
      <c r="W3" s="17">
        <v>7000</v>
      </c>
      <c r="X3" s="17">
        <v>0</v>
      </c>
      <c r="Y3" s="17">
        <v>0</v>
      </c>
    </row>
    <row r="4" spans="1:25" ht="13.5">
      <c r="A4" s="12">
        <v>2002</v>
      </c>
      <c r="B4" s="12">
        <v>1</v>
      </c>
      <c r="C4" s="12">
        <v>2</v>
      </c>
      <c r="D4" s="12">
        <v>200</v>
      </c>
      <c r="E4" s="12" t="s">
        <v>34</v>
      </c>
      <c r="F4" s="12">
        <v>0</v>
      </c>
      <c r="G4" s="12" t="s">
        <v>26</v>
      </c>
      <c r="H4" s="12">
        <v>6</v>
      </c>
      <c r="I4" s="12" t="s">
        <v>27</v>
      </c>
      <c r="J4" s="12">
        <v>12</v>
      </c>
      <c r="K4" s="12" t="s">
        <v>28</v>
      </c>
      <c r="L4" s="12">
        <v>35916142</v>
      </c>
      <c r="M4" s="12" t="s">
        <v>88</v>
      </c>
      <c r="N4" s="12" t="s">
        <v>29</v>
      </c>
      <c r="O4" s="12" t="s">
        <v>29</v>
      </c>
      <c r="P4" s="12">
        <v>4</v>
      </c>
      <c r="Q4" s="12" t="s">
        <v>36</v>
      </c>
      <c r="R4" s="12">
        <v>114</v>
      </c>
      <c r="S4" s="12" t="s">
        <v>30</v>
      </c>
      <c r="T4" s="12">
        <v>2</v>
      </c>
      <c r="U4" s="17">
        <v>19320</v>
      </c>
      <c r="V4" s="17">
        <v>0</v>
      </c>
      <c r="W4" s="17">
        <v>0</v>
      </c>
      <c r="X4" s="17">
        <v>0</v>
      </c>
      <c r="Y4" s="17">
        <v>0</v>
      </c>
    </row>
    <row r="5" spans="1:25" ht="13.5">
      <c r="A5" s="12">
        <v>2002</v>
      </c>
      <c r="B5" s="12">
        <v>1</v>
      </c>
      <c r="C5" s="12">
        <v>2</v>
      </c>
      <c r="D5" s="12">
        <v>200</v>
      </c>
      <c r="E5" s="12" t="s">
        <v>34</v>
      </c>
      <c r="F5" s="12">
        <v>0</v>
      </c>
      <c r="G5" s="12" t="s">
        <v>26</v>
      </c>
      <c r="H5" s="12">
        <v>6</v>
      </c>
      <c r="I5" s="12" t="s">
        <v>27</v>
      </c>
      <c r="J5" s="12">
        <v>12</v>
      </c>
      <c r="K5" s="12" t="s">
        <v>28</v>
      </c>
      <c r="L5" s="12">
        <v>35916142</v>
      </c>
      <c r="M5" s="12" t="s">
        <v>88</v>
      </c>
      <c r="N5" s="12" t="s">
        <v>29</v>
      </c>
      <c r="O5" s="12" t="s">
        <v>29</v>
      </c>
      <c r="P5" s="12" t="s">
        <v>29</v>
      </c>
      <c r="Q5" s="12" t="s">
        <v>29</v>
      </c>
      <c r="R5" s="12">
        <v>114</v>
      </c>
      <c r="S5" s="12" t="s">
        <v>30</v>
      </c>
      <c r="T5" s="12">
        <v>1</v>
      </c>
      <c r="U5" s="17">
        <v>10</v>
      </c>
      <c r="V5" s="17">
        <v>0</v>
      </c>
      <c r="W5" s="17">
        <v>0</v>
      </c>
      <c r="X5" s="17">
        <v>0</v>
      </c>
      <c r="Y5" s="17">
        <v>0</v>
      </c>
    </row>
    <row r="6" spans="1:25" ht="13.5">
      <c r="A6" s="12">
        <v>2002</v>
      </c>
      <c r="B6" s="12">
        <v>1</v>
      </c>
      <c r="C6" s="12">
        <v>2</v>
      </c>
      <c r="D6" s="12">
        <v>250</v>
      </c>
      <c r="E6" s="12" t="s">
        <v>35</v>
      </c>
      <c r="F6" s="12">
        <v>250</v>
      </c>
      <c r="G6" s="12" t="s">
        <v>60</v>
      </c>
      <c r="H6" s="12">
        <v>6</v>
      </c>
      <c r="I6" s="12" t="s">
        <v>27</v>
      </c>
      <c r="J6" s="12">
        <v>12</v>
      </c>
      <c r="K6" s="12" t="s">
        <v>28</v>
      </c>
      <c r="L6" s="12">
        <v>35916142</v>
      </c>
      <c r="M6" s="12" t="s">
        <v>88</v>
      </c>
      <c r="N6" s="12" t="s">
        <v>29</v>
      </c>
      <c r="O6" s="12" t="s">
        <v>29</v>
      </c>
      <c r="P6" s="12">
        <v>4</v>
      </c>
      <c r="Q6" s="12" t="s">
        <v>36</v>
      </c>
      <c r="R6" s="12">
        <v>114</v>
      </c>
      <c r="S6" s="12" t="s">
        <v>30</v>
      </c>
      <c r="T6" s="12">
        <v>1</v>
      </c>
      <c r="U6" s="17">
        <v>16000</v>
      </c>
      <c r="V6" s="17">
        <v>0</v>
      </c>
      <c r="W6" s="17">
        <v>0</v>
      </c>
      <c r="X6" s="17">
        <v>0</v>
      </c>
      <c r="Y6" s="17">
        <v>0</v>
      </c>
    </row>
    <row r="7" spans="1:25" ht="13.5">
      <c r="A7" s="12">
        <v>2002</v>
      </c>
      <c r="B7" s="12">
        <v>1</v>
      </c>
      <c r="C7" s="12">
        <v>2</v>
      </c>
      <c r="D7" s="12">
        <v>500</v>
      </c>
      <c r="E7" s="12" t="s">
        <v>39</v>
      </c>
      <c r="F7" s="12">
        <v>500</v>
      </c>
      <c r="G7" s="12" t="s">
        <v>40</v>
      </c>
      <c r="H7" s="12">
        <v>6</v>
      </c>
      <c r="I7" s="12" t="s">
        <v>27</v>
      </c>
      <c r="J7" s="12">
        <v>12</v>
      </c>
      <c r="K7" s="12" t="s">
        <v>28</v>
      </c>
      <c r="L7" s="12">
        <v>35916142</v>
      </c>
      <c r="M7" s="12" t="s">
        <v>88</v>
      </c>
      <c r="N7" s="12" t="s">
        <v>29</v>
      </c>
      <c r="O7" s="12" t="s">
        <v>29</v>
      </c>
      <c r="P7" s="12" t="s">
        <v>29</v>
      </c>
      <c r="Q7" s="12" t="s">
        <v>29</v>
      </c>
      <c r="R7" s="12">
        <v>114</v>
      </c>
      <c r="S7" s="12" t="s">
        <v>30</v>
      </c>
      <c r="T7" s="12">
        <v>1</v>
      </c>
      <c r="U7" s="17">
        <v>5</v>
      </c>
      <c r="V7" s="17">
        <v>0</v>
      </c>
      <c r="W7" s="17">
        <v>0</v>
      </c>
      <c r="X7" s="17">
        <v>0</v>
      </c>
      <c r="Y7" s="17">
        <v>0</v>
      </c>
    </row>
    <row r="8" spans="1:25" ht="13.5">
      <c r="A8" s="12">
        <v>2002</v>
      </c>
      <c r="B8" s="12">
        <v>1</v>
      </c>
      <c r="C8" s="12">
        <v>2</v>
      </c>
      <c r="D8" s="12">
        <v>550</v>
      </c>
      <c r="E8" s="12" t="s">
        <v>41</v>
      </c>
      <c r="F8" s="12">
        <v>550</v>
      </c>
      <c r="G8" s="12" t="s">
        <v>42</v>
      </c>
      <c r="H8" s="12">
        <v>6</v>
      </c>
      <c r="I8" s="12" t="s">
        <v>27</v>
      </c>
      <c r="J8" s="12">
        <v>12</v>
      </c>
      <c r="K8" s="12" t="s">
        <v>28</v>
      </c>
      <c r="L8" s="12">
        <v>35916142</v>
      </c>
      <c r="M8" s="12" t="s">
        <v>88</v>
      </c>
      <c r="N8" s="12" t="s">
        <v>29</v>
      </c>
      <c r="O8" s="12" t="s">
        <v>29</v>
      </c>
      <c r="P8" s="12" t="s">
        <v>29</v>
      </c>
      <c r="Q8" s="12" t="s">
        <v>29</v>
      </c>
      <c r="R8" s="12">
        <v>114</v>
      </c>
      <c r="S8" s="12" t="s">
        <v>30</v>
      </c>
      <c r="T8" s="12">
        <v>2</v>
      </c>
      <c r="U8" s="17">
        <v>28000</v>
      </c>
      <c r="V8" s="17">
        <v>0</v>
      </c>
      <c r="W8" s="17">
        <v>0</v>
      </c>
      <c r="X8" s="17">
        <v>0</v>
      </c>
      <c r="Y8" s="17">
        <v>0</v>
      </c>
    </row>
    <row r="9" spans="1:25" ht="13.5">
      <c r="A9" s="12">
        <v>2002</v>
      </c>
      <c r="B9" s="12">
        <v>1</v>
      </c>
      <c r="C9" s="12">
        <v>2</v>
      </c>
      <c r="D9" s="12">
        <v>615</v>
      </c>
      <c r="E9" s="12" t="s">
        <v>55</v>
      </c>
      <c r="F9" s="12">
        <v>617</v>
      </c>
      <c r="G9" s="12" t="s">
        <v>56</v>
      </c>
      <c r="H9" s="12">
        <v>6</v>
      </c>
      <c r="I9" s="12" t="s">
        <v>27</v>
      </c>
      <c r="J9" s="12">
        <v>12</v>
      </c>
      <c r="K9" s="12" t="s">
        <v>28</v>
      </c>
      <c r="L9" s="12">
        <v>35916142</v>
      </c>
      <c r="M9" s="12" t="s">
        <v>88</v>
      </c>
      <c r="N9" s="12" t="s">
        <v>29</v>
      </c>
      <c r="O9" s="12" t="s">
        <v>29</v>
      </c>
      <c r="P9" s="12" t="s">
        <v>29</v>
      </c>
      <c r="Q9" s="12" t="s">
        <v>29</v>
      </c>
      <c r="R9" s="12">
        <v>114</v>
      </c>
      <c r="S9" s="12" t="s">
        <v>30</v>
      </c>
      <c r="T9" s="12">
        <v>2</v>
      </c>
      <c r="U9" s="17">
        <v>5250</v>
      </c>
      <c r="V9" s="17">
        <v>1</v>
      </c>
      <c r="W9" s="17">
        <v>4500</v>
      </c>
      <c r="X9" s="17">
        <v>0</v>
      </c>
      <c r="Y9" s="17">
        <v>0</v>
      </c>
    </row>
    <row r="10" spans="1:25" ht="13.5">
      <c r="A10" s="12">
        <v>2002</v>
      </c>
      <c r="B10" s="12">
        <v>1</v>
      </c>
      <c r="C10" s="12">
        <v>2</v>
      </c>
      <c r="D10" s="12">
        <v>700</v>
      </c>
      <c r="E10" s="12" t="s">
        <v>43</v>
      </c>
      <c r="F10" s="12">
        <v>700</v>
      </c>
      <c r="G10" s="12" t="s">
        <v>44</v>
      </c>
      <c r="H10" s="12">
        <v>6</v>
      </c>
      <c r="I10" s="12" t="s">
        <v>27</v>
      </c>
      <c r="J10" s="12">
        <v>12</v>
      </c>
      <c r="K10" s="12" t="s">
        <v>28</v>
      </c>
      <c r="L10" s="12">
        <v>35916142</v>
      </c>
      <c r="M10" s="12" t="s">
        <v>88</v>
      </c>
      <c r="N10" s="12" t="s">
        <v>29</v>
      </c>
      <c r="O10" s="12" t="s">
        <v>29</v>
      </c>
      <c r="P10" s="12">
        <v>4</v>
      </c>
      <c r="Q10" s="12" t="s">
        <v>36</v>
      </c>
      <c r="R10" s="12">
        <v>114</v>
      </c>
      <c r="S10" s="12" t="s">
        <v>30</v>
      </c>
      <c r="T10" s="12">
        <v>3</v>
      </c>
      <c r="U10" s="17">
        <v>168840</v>
      </c>
      <c r="V10" s="17">
        <v>2</v>
      </c>
      <c r="W10" s="17">
        <v>154840</v>
      </c>
      <c r="X10" s="17">
        <v>0</v>
      </c>
      <c r="Y10" s="17">
        <v>0</v>
      </c>
    </row>
    <row r="11" spans="1:25" ht="13.5">
      <c r="A11" s="12">
        <v>2002</v>
      </c>
      <c r="B11" s="12">
        <v>1</v>
      </c>
      <c r="C11" s="12">
        <v>2</v>
      </c>
      <c r="D11" s="12">
        <v>750</v>
      </c>
      <c r="E11" s="12" t="s">
        <v>50</v>
      </c>
      <c r="F11" s="12">
        <v>750</v>
      </c>
      <c r="G11" s="12" t="s">
        <v>51</v>
      </c>
      <c r="H11" s="12">
        <v>6</v>
      </c>
      <c r="I11" s="12" t="s">
        <v>27</v>
      </c>
      <c r="J11" s="12">
        <v>12</v>
      </c>
      <c r="K11" s="12" t="s">
        <v>28</v>
      </c>
      <c r="L11" s="12">
        <v>35916142</v>
      </c>
      <c r="M11" s="12" t="s">
        <v>88</v>
      </c>
      <c r="N11" s="12" t="s">
        <v>29</v>
      </c>
      <c r="O11" s="12" t="s">
        <v>29</v>
      </c>
      <c r="P11" s="12" t="s">
        <v>29</v>
      </c>
      <c r="Q11" s="12" t="s">
        <v>29</v>
      </c>
      <c r="R11" s="12">
        <v>114</v>
      </c>
      <c r="S11" s="12" t="s">
        <v>30</v>
      </c>
      <c r="T11" s="12">
        <v>1</v>
      </c>
      <c r="U11" s="17">
        <v>150</v>
      </c>
      <c r="V11" s="17">
        <v>0</v>
      </c>
      <c r="W11" s="17">
        <v>0</v>
      </c>
      <c r="X11" s="17">
        <v>0</v>
      </c>
      <c r="Y11" s="17">
        <v>0</v>
      </c>
    </row>
    <row r="12" spans="1:25" ht="13.5">
      <c r="A12" s="12">
        <v>2002</v>
      </c>
      <c r="B12" s="12">
        <v>1</v>
      </c>
      <c r="C12" s="12">
        <v>2</v>
      </c>
      <c r="D12" s="12">
        <v>775</v>
      </c>
      <c r="E12" s="12" t="s">
        <v>52</v>
      </c>
      <c r="F12" s="12">
        <v>775</v>
      </c>
      <c r="G12" s="12" t="s">
        <v>52</v>
      </c>
      <c r="H12" s="12">
        <v>6</v>
      </c>
      <c r="I12" s="12" t="s">
        <v>27</v>
      </c>
      <c r="J12" s="12">
        <v>12</v>
      </c>
      <c r="K12" s="12" t="s">
        <v>28</v>
      </c>
      <c r="L12" s="12">
        <v>35916142</v>
      </c>
      <c r="M12" s="12" t="s">
        <v>88</v>
      </c>
      <c r="N12" s="12" t="s">
        <v>29</v>
      </c>
      <c r="O12" s="12" t="s">
        <v>29</v>
      </c>
      <c r="P12" s="12" t="s">
        <v>29</v>
      </c>
      <c r="Q12" s="12" t="s">
        <v>29</v>
      </c>
      <c r="R12" s="12">
        <v>114</v>
      </c>
      <c r="S12" s="12" t="s">
        <v>30</v>
      </c>
      <c r="T12" s="12">
        <v>1</v>
      </c>
      <c r="U12" s="17">
        <v>14000</v>
      </c>
      <c r="V12" s="17">
        <v>0</v>
      </c>
      <c r="W12" s="17">
        <v>0</v>
      </c>
      <c r="X12" s="17">
        <v>0</v>
      </c>
      <c r="Y12" s="17">
        <v>0</v>
      </c>
    </row>
    <row r="13" spans="1:25" ht="13.5">
      <c r="A13" s="12">
        <v>2002</v>
      </c>
      <c r="B13" s="12">
        <v>1</v>
      </c>
      <c r="C13" s="12">
        <v>3</v>
      </c>
      <c r="D13" s="12">
        <v>200</v>
      </c>
      <c r="E13" s="12" t="s">
        <v>34</v>
      </c>
      <c r="F13" s="12">
        <v>0</v>
      </c>
      <c r="G13" s="12" t="s">
        <v>26</v>
      </c>
      <c r="H13" s="12">
        <v>6</v>
      </c>
      <c r="I13" s="12" t="s">
        <v>27</v>
      </c>
      <c r="J13" s="12">
        <v>12</v>
      </c>
      <c r="K13" s="12" t="s">
        <v>28</v>
      </c>
      <c r="L13" s="12">
        <v>35916142</v>
      </c>
      <c r="M13" s="12" t="s">
        <v>88</v>
      </c>
      <c r="N13" s="12" t="s">
        <v>29</v>
      </c>
      <c r="O13" s="12" t="s">
        <v>29</v>
      </c>
      <c r="P13" s="12">
        <v>4</v>
      </c>
      <c r="Q13" s="12" t="s">
        <v>36</v>
      </c>
      <c r="R13" s="12">
        <v>114</v>
      </c>
      <c r="S13" s="12" t="s">
        <v>30</v>
      </c>
      <c r="T13" s="12">
        <v>0</v>
      </c>
      <c r="U13" s="17">
        <v>0</v>
      </c>
      <c r="V13" s="17">
        <v>1</v>
      </c>
      <c r="W13" s="17">
        <v>15000</v>
      </c>
      <c r="X13" s="17">
        <v>0</v>
      </c>
      <c r="Y13" s="17">
        <v>0</v>
      </c>
    </row>
    <row r="14" spans="1:25" ht="13.5">
      <c r="A14" s="12">
        <v>2002</v>
      </c>
      <c r="B14" s="12">
        <v>1</v>
      </c>
      <c r="C14" s="12">
        <v>3</v>
      </c>
      <c r="D14" s="12">
        <v>500</v>
      </c>
      <c r="E14" s="12" t="s">
        <v>39</v>
      </c>
      <c r="F14" s="12">
        <v>500</v>
      </c>
      <c r="G14" s="12" t="s">
        <v>40</v>
      </c>
      <c r="H14" s="12">
        <v>6</v>
      </c>
      <c r="I14" s="12" t="s">
        <v>27</v>
      </c>
      <c r="J14" s="12">
        <v>12</v>
      </c>
      <c r="K14" s="12" t="s">
        <v>28</v>
      </c>
      <c r="L14" s="12">
        <v>35916142</v>
      </c>
      <c r="M14" s="12" t="s">
        <v>88</v>
      </c>
      <c r="N14" s="12" t="s">
        <v>29</v>
      </c>
      <c r="O14" s="12" t="s">
        <v>29</v>
      </c>
      <c r="P14" s="12" t="s">
        <v>29</v>
      </c>
      <c r="Q14" s="12" t="s">
        <v>29</v>
      </c>
      <c r="R14" s="12">
        <v>114</v>
      </c>
      <c r="S14" s="12" t="s">
        <v>30</v>
      </c>
      <c r="T14" s="12">
        <v>1</v>
      </c>
      <c r="U14" s="17">
        <v>10</v>
      </c>
      <c r="V14" s="17">
        <v>0</v>
      </c>
      <c r="W14" s="17">
        <v>0</v>
      </c>
      <c r="X14" s="17">
        <v>0</v>
      </c>
      <c r="Y14" s="17">
        <v>0</v>
      </c>
    </row>
    <row r="15" spans="1:25" ht="13.5">
      <c r="A15" s="12">
        <v>2002</v>
      </c>
      <c r="B15" s="12">
        <v>1</v>
      </c>
      <c r="C15" s="12">
        <v>3</v>
      </c>
      <c r="D15" s="12">
        <v>615</v>
      </c>
      <c r="E15" s="12" t="s">
        <v>55</v>
      </c>
      <c r="F15" s="12">
        <v>617</v>
      </c>
      <c r="G15" s="12" t="s">
        <v>56</v>
      </c>
      <c r="H15" s="12">
        <v>6</v>
      </c>
      <c r="I15" s="12" t="s">
        <v>27</v>
      </c>
      <c r="J15" s="12">
        <v>12</v>
      </c>
      <c r="K15" s="12" t="s">
        <v>28</v>
      </c>
      <c r="L15" s="12">
        <v>35916142</v>
      </c>
      <c r="M15" s="12" t="s">
        <v>88</v>
      </c>
      <c r="N15" s="12" t="s">
        <v>29</v>
      </c>
      <c r="O15" s="12" t="s">
        <v>29</v>
      </c>
      <c r="P15" s="12" t="s">
        <v>29</v>
      </c>
      <c r="Q15" s="12" t="s">
        <v>29</v>
      </c>
      <c r="R15" s="12">
        <v>114</v>
      </c>
      <c r="S15" s="12" t="s">
        <v>30</v>
      </c>
      <c r="T15" s="12">
        <v>1</v>
      </c>
      <c r="U15" s="17">
        <v>14000</v>
      </c>
      <c r="V15" s="17">
        <v>0</v>
      </c>
      <c r="W15" s="17">
        <v>0</v>
      </c>
      <c r="X15" s="17">
        <v>0</v>
      </c>
      <c r="Y15" s="17">
        <v>0</v>
      </c>
    </row>
    <row r="16" spans="1:25" ht="13.5">
      <c r="A16" s="12">
        <v>2002</v>
      </c>
      <c r="B16" s="12">
        <v>1</v>
      </c>
      <c r="C16" s="12">
        <v>4</v>
      </c>
      <c r="D16" s="12">
        <v>200</v>
      </c>
      <c r="E16" s="12" t="s">
        <v>34</v>
      </c>
      <c r="F16" s="12">
        <v>0</v>
      </c>
      <c r="G16" s="12" t="s">
        <v>26</v>
      </c>
      <c r="H16" s="12">
        <v>6</v>
      </c>
      <c r="I16" s="12" t="s">
        <v>27</v>
      </c>
      <c r="J16" s="12">
        <v>12</v>
      </c>
      <c r="K16" s="12" t="s">
        <v>28</v>
      </c>
      <c r="L16" s="12">
        <v>35916142</v>
      </c>
      <c r="M16" s="12" t="s">
        <v>88</v>
      </c>
      <c r="N16" s="12" t="s">
        <v>29</v>
      </c>
      <c r="O16" s="12" t="s">
        <v>29</v>
      </c>
      <c r="P16" s="12">
        <v>4</v>
      </c>
      <c r="Q16" s="12" t="s">
        <v>36</v>
      </c>
      <c r="R16" s="12">
        <v>114</v>
      </c>
      <c r="S16" s="12" t="s">
        <v>30</v>
      </c>
      <c r="T16" s="12">
        <v>3</v>
      </c>
      <c r="U16" s="17">
        <v>197260</v>
      </c>
      <c r="V16" s="17">
        <v>2</v>
      </c>
      <c r="W16" s="17">
        <v>183260</v>
      </c>
      <c r="X16" s="17">
        <v>0</v>
      </c>
      <c r="Y16" s="17">
        <v>0</v>
      </c>
    </row>
    <row r="17" spans="1:25" ht="13.5">
      <c r="A17" s="12">
        <v>2002</v>
      </c>
      <c r="B17" s="12">
        <v>1</v>
      </c>
      <c r="C17" s="12">
        <v>4</v>
      </c>
      <c r="D17" s="12">
        <v>250</v>
      </c>
      <c r="E17" s="12" t="s">
        <v>35</v>
      </c>
      <c r="F17" s="12">
        <v>250</v>
      </c>
      <c r="G17" s="12" t="s">
        <v>60</v>
      </c>
      <c r="H17" s="12">
        <v>6</v>
      </c>
      <c r="I17" s="12" t="s">
        <v>27</v>
      </c>
      <c r="J17" s="12">
        <v>12</v>
      </c>
      <c r="K17" s="12" t="s">
        <v>28</v>
      </c>
      <c r="L17" s="12">
        <v>35916142</v>
      </c>
      <c r="M17" s="12" t="s">
        <v>88</v>
      </c>
      <c r="N17" s="12" t="s">
        <v>29</v>
      </c>
      <c r="O17" s="12" t="s">
        <v>29</v>
      </c>
      <c r="P17" s="12" t="s">
        <v>29</v>
      </c>
      <c r="Q17" s="12" t="s">
        <v>29</v>
      </c>
      <c r="R17" s="12">
        <v>111</v>
      </c>
      <c r="S17" s="12" t="s">
        <v>30</v>
      </c>
      <c r="T17" s="12">
        <v>1</v>
      </c>
      <c r="U17" s="17">
        <v>10000</v>
      </c>
      <c r="V17" s="17">
        <v>0</v>
      </c>
      <c r="W17" s="17">
        <v>0</v>
      </c>
      <c r="X17" s="17">
        <v>0</v>
      </c>
      <c r="Y17" s="17">
        <v>0</v>
      </c>
    </row>
    <row r="18" spans="1:25" ht="13.5">
      <c r="A18" s="12">
        <v>2002</v>
      </c>
      <c r="B18" s="12">
        <v>1</v>
      </c>
      <c r="C18" s="12">
        <v>4</v>
      </c>
      <c r="D18" s="12">
        <v>500</v>
      </c>
      <c r="E18" s="12" t="s">
        <v>39</v>
      </c>
      <c r="F18" s="12">
        <v>500</v>
      </c>
      <c r="G18" s="12" t="s">
        <v>40</v>
      </c>
      <c r="H18" s="12">
        <v>6</v>
      </c>
      <c r="I18" s="12" t="s">
        <v>27</v>
      </c>
      <c r="J18" s="12">
        <v>12</v>
      </c>
      <c r="K18" s="12" t="s">
        <v>28</v>
      </c>
      <c r="L18" s="12">
        <v>35916142</v>
      </c>
      <c r="M18" s="12" t="s">
        <v>88</v>
      </c>
      <c r="N18" s="12" t="s">
        <v>29</v>
      </c>
      <c r="O18" s="12" t="s">
        <v>29</v>
      </c>
      <c r="P18" s="12">
        <v>4</v>
      </c>
      <c r="Q18" s="12" t="s">
        <v>36</v>
      </c>
      <c r="R18" s="12">
        <v>114</v>
      </c>
      <c r="S18" s="12" t="s">
        <v>30</v>
      </c>
      <c r="T18" s="12">
        <v>2</v>
      </c>
      <c r="U18" s="17">
        <v>8014</v>
      </c>
      <c r="V18" s="17">
        <v>0</v>
      </c>
      <c r="W18" s="17">
        <v>0</v>
      </c>
      <c r="X18" s="17">
        <v>0</v>
      </c>
      <c r="Y18" s="17">
        <v>0</v>
      </c>
    </row>
    <row r="19" spans="1:25" ht="13.5">
      <c r="A19" s="12">
        <v>2002</v>
      </c>
      <c r="B19" s="12">
        <v>1</v>
      </c>
      <c r="C19" s="12">
        <v>4</v>
      </c>
      <c r="D19" s="12">
        <v>500</v>
      </c>
      <c r="E19" s="12" t="s">
        <v>39</v>
      </c>
      <c r="F19" s="12">
        <v>500</v>
      </c>
      <c r="G19" s="12" t="s">
        <v>40</v>
      </c>
      <c r="H19" s="12">
        <v>6</v>
      </c>
      <c r="I19" s="12" t="s">
        <v>27</v>
      </c>
      <c r="J19" s="12">
        <v>12</v>
      </c>
      <c r="K19" s="12" t="s">
        <v>28</v>
      </c>
      <c r="L19" s="12">
        <v>35916142</v>
      </c>
      <c r="M19" s="12" t="s">
        <v>88</v>
      </c>
      <c r="N19" s="12" t="s">
        <v>29</v>
      </c>
      <c r="O19" s="12" t="s">
        <v>29</v>
      </c>
      <c r="P19" s="12" t="s">
        <v>29</v>
      </c>
      <c r="Q19" s="12" t="s">
        <v>29</v>
      </c>
      <c r="R19" s="12">
        <v>114</v>
      </c>
      <c r="S19" s="12" t="s">
        <v>30</v>
      </c>
      <c r="T19" s="12">
        <v>1</v>
      </c>
      <c r="U19" s="17">
        <v>14000</v>
      </c>
      <c r="V19" s="17">
        <v>0</v>
      </c>
      <c r="W19" s="17">
        <v>0</v>
      </c>
      <c r="X19" s="17">
        <v>0</v>
      </c>
      <c r="Y19" s="17">
        <v>0</v>
      </c>
    </row>
    <row r="20" spans="1:25" ht="13.5">
      <c r="A20" s="12">
        <v>2002</v>
      </c>
      <c r="B20" s="12">
        <v>1</v>
      </c>
      <c r="C20" s="12">
        <v>4</v>
      </c>
      <c r="D20" s="12">
        <v>615</v>
      </c>
      <c r="E20" s="12" t="s">
        <v>55</v>
      </c>
      <c r="F20" s="12">
        <v>617</v>
      </c>
      <c r="G20" s="12" t="s">
        <v>56</v>
      </c>
      <c r="H20" s="12">
        <v>6</v>
      </c>
      <c r="I20" s="12" t="s">
        <v>27</v>
      </c>
      <c r="J20" s="12">
        <v>12</v>
      </c>
      <c r="K20" s="12" t="s">
        <v>28</v>
      </c>
      <c r="L20" s="12">
        <v>35916142</v>
      </c>
      <c r="M20" s="12" t="s">
        <v>88</v>
      </c>
      <c r="N20" s="12" t="s">
        <v>29</v>
      </c>
      <c r="O20" s="12" t="s">
        <v>29</v>
      </c>
      <c r="P20" s="12" t="s">
        <v>29</v>
      </c>
      <c r="Q20" s="12" t="s">
        <v>29</v>
      </c>
      <c r="R20" s="12">
        <v>114</v>
      </c>
      <c r="S20" s="12" t="s">
        <v>30</v>
      </c>
      <c r="T20" s="12">
        <v>4</v>
      </c>
      <c r="U20" s="17">
        <v>245236</v>
      </c>
      <c r="V20" s="17">
        <v>3</v>
      </c>
      <c r="W20" s="17">
        <v>231236</v>
      </c>
      <c r="X20" s="17">
        <v>0</v>
      </c>
      <c r="Y20" s="17">
        <v>0</v>
      </c>
    </row>
    <row r="21" spans="1:25" ht="13.5">
      <c r="A21" s="12">
        <v>2002</v>
      </c>
      <c r="B21" s="12">
        <v>1</v>
      </c>
      <c r="C21" s="12">
        <v>5</v>
      </c>
      <c r="D21" s="12">
        <v>500</v>
      </c>
      <c r="E21" s="12" t="s">
        <v>39</v>
      </c>
      <c r="F21" s="12">
        <v>500</v>
      </c>
      <c r="G21" s="12" t="s">
        <v>40</v>
      </c>
      <c r="H21" s="12">
        <v>6</v>
      </c>
      <c r="I21" s="12" t="s">
        <v>27</v>
      </c>
      <c r="J21" s="12">
        <v>12</v>
      </c>
      <c r="K21" s="12" t="s">
        <v>28</v>
      </c>
      <c r="L21" s="12">
        <v>35916142</v>
      </c>
      <c r="M21" s="12" t="s">
        <v>88</v>
      </c>
      <c r="N21" s="12" t="s">
        <v>29</v>
      </c>
      <c r="O21" s="12" t="s">
        <v>29</v>
      </c>
      <c r="P21" s="12" t="s">
        <v>29</v>
      </c>
      <c r="Q21" s="12" t="s">
        <v>29</v>
      </c>
      <c r="R21" s="12">
        <v>114</v>
      </c>
      <c r="S21" s="12" t="s">
        <v>30</v>
      </c>
      <c r="T21" s="12">
        <v>3</v>
      </c>
      <c r="U21" s="17">
        <v>34060</v>
      </c>
      <c r="V21" s="17">
        <v>0</v>
      </c>
      <c r="W21" s="17">
        <v>0</v>
      </c>
      <c r="X21" s="17">
        <v>0</v>
      </c>
      <c r="Y21" s="17">
        <v>0</v>
      </c>
    </row>
    <row r="22" spans="1:25" ht="13.5">
      <c r="A22" s="12">
        <v>2002</v>
      </c>
      <c r="B22" s="12">
        <v>1</v>
      </c>
      <c r="C22" s="12">
        <v>5</v>
      </c>
      <c r="D22" s="12">
        <v>520</v>
      </c>
      <c r="E22" s="12" t="s">
        <v>53</v>
      </c>
      <c r="F22" s="12">
        <v>520</v>
      </c>
      <c r="G22" s="12" t="s">
        <v>54</v>
      </c>
      <c r="H22" s="12">
        <v>6</v>
      </c>
      <c r="I22" s="12" t="s">
        <v>27</v>
      </c>
      <c r="J22" s="12">
        <v>12</v>
      </c>
      <c r="K22" s="12" t="s">
        <v>28</v>
      </c>
      <c r="L22" s="12">
        <v>35916142</v>
      </c>
      <c r="M22" s="12" t="s">
        <v>88</v>
      </c>
      <c r="N22" s="12" t="s">
        <v>29</v>
      </c>
      <c r="O22" s="12" t="s">
        <v>29</v>
      </c>
      <c r="P22" s="12">
        <v>4</v>
      </c>
      <c r="Q22" s="12" t="s">
        <v>36</v>
      </c>
      <c r="R22" s="12">
        <v>114</v>
      </c>
      <c r="S22" s="12" t="s">
        <v>30</v>
      </c>
      <c r="T22" s="12">
        <v>1</v>
      </c>
      <c r="U22" s="17">
        <v>2</v>
      </c>
      <c r="V22" s="17">
        <v>0</v>
      </c>
      <c r="W22" s="17">
        <v>0</v>
      </c>
      <c r="X22" s="17">
        <v>0</v>
      </c>
      <c r="Y22" s="17">
        <v>0</v>
      </c>
    </row>
    <row r="23" spans="1:25" ht="13.5">
      <c r="A23" s="12">
        <v>2002</v>
      </c>
      <c r="B23" s="12">
        <v>1</v>
      </c>
      <c r="C23" s="12">
        <v>5</v>
      </c>
      <c r="D23" s="12">
        <v>550</v>
      </c>
      <c r="E23" s="12" t="s">
        <v>41</v>
      </c>
      <c r="F23" s="12">
        <v>550</v>
      </c>
      <c r="G23" s="12" t="s">
        <v>42</v>
      </c>
      <c r="H23" s="12">
        <v>6</v>
      </c>
      <c r="I23" s="12" t="s">
        <v>27</v>
      </c>
      <c r="J23" s="12">
        <v>12</v>
      </c>
      <c r="K23" s="12" t="s">
        <v>28</v>
      </c>
      <c r="L23" s="12">
        <v>35916142</v>
      </c>
      <c r="M23" s="12" t="s">
        <v>88</v>
      </c>
      <c r="N23" s="12" t="s">
        <v>29</v>
      </c>
      <c r="O23" s="12" t="s">
        <v>29</v>
      </c>
      <c r="P23" s="12">
        <v>4</v>
      </c>
      <c r="Q23" s="12" t="s">
        <v>36</v>
      </c>
      <c r="R23" s="12">
        <v>114</v>
      </c>
      <c r="S23" s="12" t="s">
        <v>30</v>
      </c>
      <c r="T23" s="12">
        <v>1</v>
      </c>
      <c r="U23" s="17">
        <v>2000</v>
      </c>
      <c r="V23" s="17">
        <v>0</v>
      </c>
      <c r="W23" s="17">
        <v>0</v>
      </c>
      <c r="X23" s="17">
        <v>0</v>
      </c>
      <c r="Y23" s="17">
        <v>0</v>
      </c>
    </row>
    <row r="24" spans="1:25" ht="13.5">
      <c r="A24" s="12">
        <v>2002</v>
      </c>
      <c r="B24" s="12">
        <v>1</v>
      </c>
      <c r="C24" s="12">
        <v>5</v>
      </c>
      <c r="D24" s="12">
        <v>615</v>
      </c>
      <c r="E24" s="12" t="s">
        <v>55</v>
      </c>
      <c r="F24" s="12">
        <v>617</v>
      </c>
      <c r="G24" s="12" t="s">
        <v>56</v>
      </c>
      <c r="H24" s="12">
        <v>6</v>
      </c>
      <c r="I24" s="12" t="s">
        <v>27</v>
      </c>
      <c r="J24" s="12">
        <v>12</v>
      </c>
      <c r="K24" s="12" t="s">
        <v>28</v>
      </c>
      <c r="L24" s="12">
        <v>35916142</v>
      </c>
      <c r="M24" s="12" t="s">
        <v>88</v>
      </c>
      <c r="N24" s="12" t="s">
        <v>29</v>
      </c>
      <c r="O24" s="12" t="s">
        <v>29</v>
      </c>
      <c r="P24" s="12" t="s">
        <v>29</v>
      </c>
      <c r="Q24" s="12" t="s">
        <v>29</v>
      </c>
      <c r="R24" s="12">
        <v>114</v>
      </c>
      <c r="S24" s="12" t="s">
        <v>30</v>
      </c>
      <c r="T24" s="12">
        <v>1</v>
      </c>
      <c r="U24" s="17">
        <v>14000</v>
      </c>
      <c r="V24" s="17">
        <v>0</v>
      </c>
      <c r="W24" s="17">
        <v>0</v>
      </c>
      <c r="X24" s="17">
        <v>0</v>
      </c>
      <c r="Y24" s="17">
        <v>0</v>
      </c>
    </row>
    <row r="25" spans="1:33" ht="13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>
        <f>SUM(U2:U24)</f>
        <v>797187</v>
      </c>
      <c r="V25" s="30"/>
      <c r="W25" s="30"/>
      <c r="X25" s="30"/>
      <c r="Y25" s="30"/>
      <c r="Z25" s="31">
        <f>SUM(U25)</f>
        <v>797187</v>
      </c>
      <c r="AA25" s="31">
        <f>SUM(U3:U24)</f>
        <v>797157</v>
      </c>
      <c r="AB25" s="31"/>
      <c r="AC25" s="29"/>
      <c r="AD25" s="29"/>
      <c r="AE25" s="29"/>
      <c r="AF25" s="29"/>
      <c r="AG25" s="29"/>
    </row>
    <row r="26" spans="1:25" ht="13.5">
      <c r="A26" s="12">
        <v>2002</v>
      </c>
      <c r="B26" s="12">
        <v>2</v>
      </c>
      <c r="C26" s="12">
        <v>1</v>
      </c>
      <c r="D26" s="12">
        <v>615</v>
      </c>
      <c r="E26" s="12" t="s">
        <v>55</v>
      </c>
      <c r="F26" s="12">
        <v>617</v>
      </c>
      <c r="G26" s="12" t="s">
        <v>56</v>
      </c>
      <c r="H26" s="12">
        <v>6</v>
      </c>
      <c r="I26" s="12" t="s">
        <v>27</v>
      </c>
      <c r="J26" s="12">
        <v>12</v>
      </c>
      <c r="K26" s="12" t="s">
        <v>28</v>
      </c>
      <c r="L26" s="12">
        <v>35916142</v>
      </c>
      <c r="M26" s="12" t="s">
        <v>88</v>
      </c>
      <c r="N26" s="12" t="s">
        <v>29</v>
      </c>
      <c r="O26" s="12" t="s">
        <v>29</v>
      </c>
      <c r="P26" s="12" t="s">
        <v>29</v>
      </c>
      <c r="Q26" s="12" t="s">
        <v>29</v>
      </c>
      <c r="R26" s="12">
        <v>114</v>
      </c>
      <c r="S26" s="12" t="s">
        <v>30</v>
      </c>
      <c r="T26" s="12">
        <v>2</v>
      </c>
      <c r="U26" s="17">
        <v>106820</v>
      </c>
      <c r="V26" s="17">
        <v>2</v>
      </c>
      <c r="W26" s="17">
        <v>106820</v>
      </c>
      <c r="X26" s="17">
        <v>0</v>
      </c>
      <c r="Y26" s="17">
        <v>0</v>
      </c>
    </row>
    <row r="27" spans="1:25" ht="13.5">
      <c r="A27" s="12">
        <v>2002</v>
      </c>
      <c r="B27" s="12">
        <v>2</v>
      </c>
      <c r="C27" s="12">
        <v>2</v>
      </c>
      <c r="D27" s="12">
        <v>0</v>
      </c>
      <c r="E27" s="12" t="s">
        <v>25</v>
      </c>
      <c r="F27" s="12">
        <v>0</v>
      </c>
      <c r="G27" s="12" t="s">
        <v>26</v>
      </c>
      <c r="H27" s="12">
        <v>6</v>
      </c>
      <c r="I27" s="12" t="s">
        <v>27</v>
      </c>
      <c r="J27" s="12">
        <v>12</v>
      </c>
      <c r="K27" s="12" t="s">
        <v>28</v>
      </c>
      <c r="L27" s="12">
        <v>35916142</v>
      </c>
      <c r="M27" s="12" t="s">
        <v>88</v>
      </c>
      <c r="N27" s="12" t="s">
        <v>29</v>
      </c>
      <c r="O27" s="12" t="s">
        <v>29</v>
      </c>
      <c r="P27" s="12">
        <v>4</v>
      </c>
      <c r="Q27" s="12" t="s">
        <v>36</v>
      </c>
      <c r="R27" s="12">
        <v>114</v>
      </c>
      <c r="S27" s="12" t="s">
        <v>30</v>
      </c>
      <c r="T27" s="12">
        <v>1</v>
      </c>
      <c r="U27" s="17">
        <v>20000</v>
      </c>
      <c r="V27" s="17">
        <v>0</v>
      </c>
      <c r="W27" s="17">
        <v>0</v>
      </c>
      <c r="X27" s="17">
        <v>0</v>
      </c>
      <c r="Y27" s="17">
        <v>0</v>
      </c>
    </row>
    <row r="28" spans="1:25" ht="13.5">
      <c r="A28" s="12">
        <v>2002</v>
      </c>
      <c r="B28" s="12">
        <v>2</v>
      </c>
      <c r="C28" s="12">
        <v>2</v>
      </c>
      <c r="D28" s="12">
        <v>200</v>
      </c>
      <c r="E28" s="12" t="s">
        <v>34</v>
      </c>
      <c r="F28" s="12">
        <v>0</v>
      </c>
      <c r="G28" s="12" t="s">
        <v>26</v>
      </c>
      <c r="H28" s="12">
        <v>6</v>
      </c>
      <c r="I28" s="12" t="s">
        <v>27</v>
      </c>
      <c r="J28" s="12">
        <v>12</v>
      </c>
      <c r="K28" s="12" t="s">
        <v>28</v>
      </c>
      <c r="L28" s="12">
        <v>35916142</v>
      </c>
      <c r="M28" s="12" t="s">
        <v>88</v>
      </c>
      <c r="N28" s="12" t="s">
        <v>29</v>
      </c>
      <c r="O28" s="12" t="s">
        <v>29</v>
      </c>
      <c r="P28" s="12">
        <v>4</v>
      </c>
      <c r="Q28" s="12" t="s">
        <v>36</v>
      </c>
      <c r="R28" s="12">
        <v>114</v>
      </c>
      <c r="S28" s="12" t="s">
        <v>30</v>
      </c>
      <c r="T28" s="12">
        <v>1</v>
      </c>
      <c r="U28" s="17">
        <v>10000</v>
      </c>
      <c r="V28" s="17">
        <v>0</v>
      </c>
      <c r="W28" s="17">
        <v>0</v>
      </c>
      <c r="X28" s="17">
        <v>0</v>
      </c>
      <c r="Y28" s="17">
        <v>0</v>
      </c>
    </row>
    <row r="29" spans="1:25" ht="13.5">
      <c r="A29" s="12">
        <v>2002</v>
      </c>
      <c r="B29" s="12">
        <v>2</v>
      </c>
      <c r="C29" s="12">
        <v>2</v>
      </c>
      <c r="D29" s="12">
        <v>250</v>
      </c>
      <c r="E29" s="12" t="s">
        <v>35</v>
      </c>
      <c r="F29" s="12">
        <v>250</v>
      </c>
      <c r="G29" s="12" t="s">
        <v>60</v>
      </c>
      <c r="H29" s="12">
        <v>6</v>
      </c>
      <c r="I29" s="12" t="s">
        <v>27</v>
      </c>
      <c r="J29" s="12">
        <v>12</v>
      </c>
      <c r="K29" s="12" t="s">
        <v>28</v>
      </c>
      <c r="L29" s="12">
        <v>35916142</v>
      </c>
      <c r="M29" s="12" t="s">
        <v>88</v>
      </c>
      <c r="N29" s="12" t="s">
        <v>29</v>
      </c>
      <c r="O29" s="12" t="s">
        <v>29</v>
      </c>
      <c r="P29" s="12" t="s">
        <v>29</v>
      </c>
      <c r="Q29" s="12" t="s">
        <v>29</v>
      </c>
      <c r="R29" s="12">
        <v>114</v>
      </c>
      <c r="S29" s="12" t="s">
        <v>30</v>
      </c>
      <c r="T29" s="12">
        <v>1</v>
      </c>
      <c r="U29" s="17">
        <v>20</v>
      </c>
      <c r="V29" s="17">
        <v>0</v>
      </c>
      <c r="W29" s="17">
        <v>0</v>
      </c>
      <c r="X29" s="17">
        <v>0</v>
      </c>
      <c r="Y29" s="17">
        <v>0</v>
      </c>
    </row>
    <row r="30" spans="1:25" ht="13.5">
      <c r="A30" s="12">
        <v>2002</v>
      </c>
      <c r="B30" s="12">
        <v>2</v>
      </c>
      <c r="C30" s="12">
        <v>2</v>
      </c>
      <c r="D30" s="12">
        <v>500</v>
      </c>
      <c r="E30" s="12" t="s">
        <v>39</v>
      </c>
      <c r="F30" s="12">
        <v>500</v>
      </c>
      <c r="G30" s="12" t="s">
        <v>40</v>
      </c>
      <c r="H30" s="12">
        <v>6</v>
      </c>
      <c r="I30" s="12" t="s">
        <v>27</v>
      </c>
      <c r="J30" s="12">
        <v>12</v>
      </c>
      <c r="K30" s="12" t="s">
        <v>28</v>
      </c>
      <c r="L30" s="12">
        <v>35916142</v>
      </c>
      <c r="M30" s="12" t="s">
        <v>88</v>
      </c>
      <c r="N30" s="12" t="s">
        <v>29</v>
      </c>
      <c r="O30" s="12" t="s">
        <v>29</v>
      </c>
      <c r="P30" s="12" t="s">
        <v>29</v>
      </c>
      <c r="Q30" s="12" t="s">
        <v>29</v>
      </c>
      <c r="R30" s="12">
        <v>114</v>
      </c>
      <c r="S30" s="12" t="s">
        <v>30</v>
      </c>
      <c r="T30" s="12">
        <v>1</v>
      </c>
      <c r="U30" s="17">
        <v>14000</v>
      </c>
      <c r="V30" s="17">
        <v>0</v>
      </c>
      <c r="W30" s="17">
        <v>0</v>
      </c>
      <c r="X30" s="17">
        <v>0</v>
      </c>
      <c r="Y30" s="17">
        <v>0</v>
      </c>
    </row>
    <row r="31" spans="1:25" ht="13.5">
      <c r="A31" s="12">
        <v>2002</v>
      </c>
      <c r="B31" s="12">
        <v>2</v>
      </c>
      <c r="C31" s="12">
        <v>2</v>
      </c>
      <c r="D31" s="12">
        <v>615</v>
      </c>
      <c r="E31" s="12" t="s">
        <v>55</v>
      </c>
      <c r="F31" s="12">
        <v>617</v>
      </c>
      <c r="G31" s="12" t="s">
        <v>56</v>
      </c>
      <c r="H31" s="12">
        <v>6</v>
      </c>
      <c r="I31" s="12" t="s">
        <v>27</v>
      </c>
      <c r="J31" s="12">
        <v>12</v>
      </c>
      <c r="K31" s="12" t="s">
        <v>28</v>
      </c>
      <c r="L31" s="12">
        <v>35916142</v>
      </c>
      <c r="M31" s="12" t="s">
        <v>88</v>
      </c>
      <c r="N31" s="12" t="s">
        <v>29</v>
      </c>
      <c r="O31" s="12" t="s">
        <v>29</v>
      </c>
      <c r="P31" s="12">
        <v>4</v>
      </c>
      <c r="Q31" s="12" t="s">
        <v>36</v>
      </c>
      <c r="R31" s="12">
        <v>114</v>
      </c>
      <c r="S31" s="12" t="s">
        <v>30</v>
      </c>
      <c r="T31" s="12">
        <v>1</v>
      </c>
      <c r="U31" s="17">
        <v>10000</v>
      </c>
      <c r="V31" s="17">
        <v>0</v>
      </c>
      <c r="W31" s="17">
        <v>0</v>
      </c>
      <c r="X31" s="17">
        <v>0</v>
      </c>
      <c r="Y31" s="17">
        <v>0</v>
      </c>
    </row>
    <row r="32" spans="1:25" ht="13.5">
      <c r="A32" s="12">
        <v>2002</v>
      </c>
      <c r="B32" s="12">
        <v>2</v>
      </c>
      <c r="C32" s="12">
        <v>2</v>
      </c>
      <c r="D32" s="12">
        <v>615</v>
      </c>
      <c r="E32" s="12" t="s">
        <v>55</v>
      </c>
      <c r="F32" s="12">
        <v>617</v>
      </c>
      <c r="G32" s="12" t="s">
        <v>56</v>
      </c>
      <c r="H32" s="12">
        <v>6</v>
      </c>
      <c r="I32" s="12" t="s">
        <v>27</v>
      </c>
      <c r="J32" s="12">
        <v>12</v>
      </c>
      <c r="K32" s="12" t="s">
        <v>28</v>
      </c>
      <c r="L32" s="12">
        <v>35916142</v>
      </c>
      <c r="M32" s="12" t="s">
        <v>88</v>
      </c>
      <c r="N32" s="12" t="s">
        <v>29</v>
      </c>
      <c r="O32" s="12" t="s">
        <v>29</v>
      </c>
      <c r="P32" s="12" t="s">
        <v>29</v>
      </c>
      <c r="Q32" s="12" t="s">
        <v>29</v>
      </c>
      <c r="R32" s="12">
        <v>114</v>
      </c>
      <c r="S32" s="12" t="s">
        <v>30</v>
      </c>
      <c r="T32" s="12">
        <v>2</v>
      </c>
      <c r="U32" s="17">
        <v>58100</v>
      </c>
      <c r="V32" s="17">
        <v>1</v>
      </c>
      <c r="W32" s="17">
        <v>44100</v>
      </c>
      <c r="X32" s="17">
        <v>0</v>
      </c>
      <c r="Y32" s="17">
        <v>0</v>
      </c>
    </row>
    <row r="33" spans="1:25" ht="13.5">
      <c r="A33" s="12">
        <v>2002</v>
      </c>
      <c r="B33" s="12">
        <v>2</v>
      </c>
      <c r="C33" s="12">
        <v>3</v>
      </c>
      <c r="D33" s="12">
        <v>200</v>
      </c>
      <c r="E33" s="12" t="s">
        <v>34</v>
      </c>
      <c r="F33" s="12">
        <v>0</v>
      </c>
      <c r="G33" s="12" t="s">
        <v>26</v>
      </c>
      <c r="H33" s="12">
        <v>6</v>
      </c>
      <c r="I33" s="12" t="s">
        <v>27</v>
      </c>
      <c r="J33" s="12">
        <v>12</v>
      </c>
      <c r="K33" s="12" t="s">
        <v>28</v>
      </c>
      <c r="L33" s="12">
        <v>35916142</v>
      </c>
      <c r="M33" s="12" t="s">
        <v>88</v>
      </c>
      <c r="N33" s="12" t="s">
        <v>29</v>
      </c>
      <c r="O33" s="12" t="s">
        <v>29</v>
      </c>
      <c r="P33" s="12">
        <v>4</v>
      </c>
      <c r="Q33" s="12" t="s">
        <v>36</v>
      </c>
      <c r="R33" s="12">
        <v>114</v>
      </c>
      <c r="S33" s="12" t="s">
        <v>30</v>
      </c>
      <c r="T33" s="12">
        <v>1</v>
      </c>
      <c r="U33" s="17">
        <v>9000</v>
      </c>
      <c r="V33" s="17">
        <v>0</v>
      </c>
      <c r="W33" s="17">
        <v>0</v>
      </c>
      <c r="X33" s="17">
        <v>0</v>
      </c>
      <c r="Y33" s="17">
        <v>0</v>
      </c>
    </row>
    <row r="34" spans="1:25" ht="13.5">
      <c r="A34" s="12">
        <v>2002</v>
      </c>
      <c r="B34" s="12">
        <v>2</v>
      </c>
      <c r="C34" s="12">
        <v>3</v>
      </c>
      <c r="D34" s="12">
        <v>300</v>
      </c>
      <c r="E34" s="12" t="s">
        <v>37</v>
      </c>
      <c r="F34" s="12">
        <v>300</v>
      </c>
      <c r="G34" s="12" t="s">
        <v>38</v>
      </c>
      <c r="H34" s="12">
        <v>6</v>
      </c>
      <c r="I34" s="12" t="s">
        <v>27</v>
      </c>
      <c r="J34" s="12">
        <v>12</v>
      </c>
      <c r="K34" s="12" t="s">
        <v>28</v>
      </c>
      <c r="L34" s="12">
        <v>35916142</v>
      </c>
      <c r="M34" s="12" t="s">
        <v>88</v>
      </c>
      <c r="N34" s="12" t="s">
        <v>29</v>
      </c>
      <c r="O34" s="12" t="s">
        <v>29</v>
      </c>
      <c r="P34" s="12">
        <v>4</v>
      </c>
      <c r="Q34" s="12" t="s">
        <v>36</v>
      </c>
      <c r="R34" s="12">
        <v>114</v>
      </c>
      <c r="S34" s="12" t="s">
        <v>30</v>
      </c>
      <c r="T34" s="12">
        <v>1</v>
      </c>
      <c r="U34" s="17">
        <v>400</v>
      </c>
      <c r="V34" s="17">
        <v>0</v>
      </c>
      <c r="W34" s="17">
        <v>0</v>
      </c>
      <c r="X34" s="17">
        <v>0</v>
      </c>
      <c r="Y34" s="17">
        <v>0</v>
      </c>
    </row>
    <row r="35" spans="1:25" ht="13.5">
      <c r="A35" s="12">
        <v>2002</v>
      </c>
      <c r="B35" s="12">
        <v>2</v>
      </c>
      <c r="C35" s="12">
        <v>3</v>
      </c>
      <c r="D35" s="12">
        <v>500</v>
      </c>
      <c r="E35" s="12" t="s">
        <v>39</v>
      </c>
      <c r="F35" s="12">
        <v>500</v>
      </c>
      <c r="G35" s="12" t="s">
        <v>40</v>
      </c>
      <c r="H35" s="12">
        <v>6</v>
      </c>
      <c r="I35" s="12" t="s">
        <v>27</v>
      </c>
      <c r="J35" s="12">
        <v>12</v>
      </c>
      <c r="K35" s="12" t="s">
        <v>28</v>
      </c>
      <c r="L35" s="12">
        <v>35916142</v>
      </c>
      <c r="M35" s="12" t="s">
        <v>88</v>
      </c>
      <c r="N35" s="12" t="s">
        <v>29</v>
      </c>
      <c r="O35" s="12" t="s">
        <v>29</v>
      </c>
      <c r="P35" s="12" t="s">
        <v>29</v>
      </c>
      <c r="Q35" s="12" t="s">
        <v>29</v>
      </c>
      <c r="R35" s="12">
        <v>114</v>
      </c>
      <c r="S35" s="12" t="s">
        <v>30</v>
      </c>
      <c r="T35" s="12">
        <v>1</v>
      </c>
      <c r="U35" s="17">
        <v>14000</v>
      </c>
      <c r="V35" s="17">
        <v>0</v>
      </c>
      <c r="W35" s="17">
        <v>0</v>
      </c>
      <c r="X35" s="17">
        <v>0</v>
      </c>
      <c r="Y35" s="17">
        <v>0</v>
      </c>
    </row>
    <row r="36" spans="1:25" ht="13.5">
      <c r="A36" s="12">
        <v>2002</v>
      </c>
      <c r="B36" s="12">
        <v>2</v>
      </c>
      <c r="C36" s="12">
        <v>3</v>
      </c>
      <c r="D36" s="12">
        <v>500</v>
      </c>
      <c r="E36" s="12" t="s">
        <v>39</v>
      </c>
      <c r="F36" s="12">
        <v>500</v>
      </c>
      <c r="G36" s="12" t="s">
        <v>40</v>
      </c>
      <c r="H36" s="12">
        <v>6</v>
      </c>
      <c r="I36" s="12" t="s">
        <v>27</v>
      </c>
      <c r="J36" s="12">
        <v>12</v>
      </c>
      <c r="K36" s="12" t="s">
        <v>28</v>
      </c>
      <c r="L36" s="12">
        <v>35916142</v>
      </c>
      <c r="M36" s="12" t="s">
        <v>88</v>
      </c>
      <c r="N36" s="12" t="s">
        <v>29</v>
      </c>
      <c r="O36" s="12" t="s">
        <v>29</v>
      </c>
      <c r="P36" s="12">
        <v>4</v>
      </c>
      <c r="Q36" s="12" t="s">
        <v>36</v>
      </c>
      <c r="R36" s="12">
        <v>114</v>
      </c>
      <c r="S36" s="12" t="s">
        <v>30</v>
      </c>
      <c r="T36" s="12">
        <v>1</v>
      </c>
      <c r="U36" s="17">
        <v>15000</v>
      </c>
      <c r="V36" s="17">
        <v>0</v>
      </c>
      <c r="W36" s="17">
        <v>0</v>
      </c>
      <c r="X36" s="17">
        <v>0</v>
      </c>
      <c r="Y36" s="17">
        <v>0</v>
      </c>
    </row>
    <row r="37" spans="1:25" ht="13.5">
      <c r="A37" s="12">
        <v>2002</v>
      </c>
      <c r="B37" s="12">
        <v>2</v>
      </c>
      <c r="C37" s="12">
        <v>3</v>
      </c>
      <c r="D37" s="12">
        <v>615</v>
      </c>
      <c r="E37" s="12" t="s">
        <v>55</v>
      </c>
      <c r="F37" s="12">
        <v>617</v>
      </c>
      <c r="G37" s="12" t="s">
        <v>56</v>
      </c>
      <c r="H37" s="12">
        <v>6</v>
      </c>
      <c r="I37" s="12" t="s">
        <v>27</v>
      </c>
      <c r="J37" s="12">
        <v>12</v>
      </c>
      <c r="K37" s="12" t="s">
        <v>28</v>
      </c>
      <c r="L37" s="12">
        <v>35916142</v>
      </c>
      <c r="M37" s="12" t="s">
        <v>88</v>
      </c>
      <c r="N37" s="12" t="s">
        <v>29</v>
      </c>
      <c r="O37" s="12" t="s">
        <v>29</v>
      </c>
      <c r="P37" s="12" t="s">
        <v>29</v>
      </c>
      <c r="Q37" s="12" t="s">
        <v>29</v>
      </c>
      <c r="R37" s="12">
        <v>114</v>
      </c>
      <c r="S37" s="12" t="s">
        <v>30</v>
      </c>
      <c r="T37" s="12">
        <v>3</v>
      </c>
      <c r="U37" s="17">
        <v>259980</v>
      </c>
      <c r="V37" s="17">
        <v>2</v>
      </c>
      <c r="W37" s="17">
        <v>245980</v>
      </c>
      <c r="X37" s="17">
        <v>0</v>
      </c>
      <c r="Y37" s="17">
        <v>0</v>
      </c>
    </row>
    <row r="38" spans="1:25" ht="13.5">
      <c r="A38" s="12">
        <v>2002</v>
      </c>
      <c r="B38" s="12">
        <v>2</v>
      </c>
      <c r="C38" s="12">
        <v>4</v>
      </c>
      <c r="D38" s="12">
        <v>0</v>
      </c>
      <c r="E38" s="12" t="s">
        <v>25</v>
      </c>
      <c r="F38" s="12">
        <v>0</v>
      </c>
      <c r="G38" s="12" t="s">
        <v>26</v>
      </c>
      <c r="H38" s="12">
        <v>6</v>
      </c>
      <c r="I38" s="12" t="s">
        <v>27</v>
      </c>
      <c r="J38" s="12">
        <v>12</v>
      </c>
      <c r="K38" s="12" t="s">
        <v>28</v>
      </c>
      <c r="L38" s="12">
        <v>35916142</v>
      </c>
      <c r="M38" s="12" t="s">
        <v>88</v>
      </c>
      <c r="N38" s="12" t="s">
        <v>29</v>
      </c>
      <c r="O38" s="12" t="s">
        <v>29</v>
      </c>
      <c r="P38" s="12">
        <v>4</v>
      </c>
      <c r="Q38" s="12" t="s">
        <v>36</v>
      </c>
      <c r="R38" s="12">
        <v>114</v>
      </c>
      <c r="S38" s="12" t="s">
        <v>30</v>
      </c>
      <c r="T38" s="12">
        <v>1</v>
      </c>
      <c r="U38" s="17">
        <v>10000</v>
      </c>
      <c r="V38" s="17">
        <v>0</v>
      </c>
      <c r="W38" s="17">
        <v>0</v>
      </c>
      <c r="X38" s="17">
        <v>0</v>
      </c>
      <c r="Y38" s="17">
        <v>0</v>
      </c>
    </row>
    <row r="39" spans="1:25" ht="13.5">
      <c r="A39" s="12">
        <v>2002</v>
      </c>
      <c r="B39" s="12">
        <v>2</v>
      </c>
      <c r="C39" s="12">
        <v>4</v>
      </c>
      <c r="D39" s="12">
        <v>500</v>
      </c>
      <c r="E39" s="12" t="s">
        <v>39</v>
      </c>
      <c r="F39" s="12">
        <v>500</v>
      </c>
      <c r="G39" s="12" t="s">
        <v>40</v>
      </c>
      <c r="H39" s="12">
        <v>6</v>
      </c>
      <c r="I39" s="12" t="s">
        <v>27</v>
      </c>
      <c r="J39" s="12">
        <v>12</v>
      </c>
      <c r="K39" s="12" t="s">
        <v>28</v>
      </c>
      <c r="L39" s="12">
        <v>35916142</v>
      </c>
      <c r="M39" s="12" t="s">
        <v>88</v>
      </c>
      <c r="N39" s="12" t="s">
        <v>29</v>
      </c>
      <c r="O39" s="12" t="s">
        <v>29</v>
      </c>
      <c r="P39" s="12" t="s">
        <v>29</v>
      </c>
      <c r="Q39" s="12" t="s">
        <v>29</v>
      </c>
      <c r="R39" s="12">
        <v>114</v>
      </c>
      <c r="S39" s="12" t="s">
        <v>30</v>
      </c>
      <c r="T39" s="12">
        <v>2</v>
      </c>
      <c r="U39" s="17">
        <v>42000</v>
      </c>
      <c r="V39" s="17">
        <v>0</v>
      </c>
      <c r="W39" s="17">
        <v>0</v>
      </c>
      <c r="X39" s="17">
        <v>0</v>
      </c>
      <c r="Y39" s="17">
        <v>0</v>
      </c>
    </row>
    <row r="40" spans="1:25" ht="13.5">
      <c r="A40" s="12">
        <v>2002</v>
      </c>
      <c r="B40" s="12">
        <v>2</v>
      </c>
      <c r="C40" s="12">
        <v>4</v>
      </c>
      <c r="D40" s="12">
        <v>615</v>
      </c>
      <c r="E40" s="12" t="s">
        <v>55</v>
      </c>
      <c r="F40" s="12">
        <v>617</v>
      </c>
      <c r="G40" s="12" t="s">
        <v>56</v>
      </c>
      <c r="H40" s="12">
        <v>6</v>
      </c>
      <c r="I40" s="12" t="s">
        <v>27</v>
      </c>
      <c r="J40" s="12">
        <v>12</v>
      </c>
      <c r="K40" s="12" t="s">
        <v>28</v>
      </c>
      <c r="L40" s="12">
        <v>35916142</v>
      </c>
      <c r="M40" s="12" t="s">
        <v>88</v>
      </c>
      <c r="N40" s="12" t="s">
        <v>29</v>
      </c>
      <c r="O40" s="12" t="s">
        <v>29</v>
      </c>
      <c r="P40" s="12" t="s">
        <v>29</v>
      </c>
      <c r="Q40" s="12" t="s">
        <v>29</v>
      </c>
      <c r="R40" s="12">
        <v>114</v>
      </c>
      <c r="S40" s="12" t="s">
        <v>30</v>
      </c>
      <c r="T40" s="12">
        <v>3</v>
      </c>
      <c r="U40" s="17">
        <v>358680</v>
      </c>
      <c r="V40" s="17">
        <v>3</v>
      </c>
      <c r="W40" s="17">
        <v>358680</v>
      </c>
      <c r="X40" s="17">
        <v>0</v>
      </c>
      <c r="Y40" s="17">
        <v>0</v>
      </c>
    </row>
    <row r="41" spans="1:25" ht="13.5">
      <c r="A41" s="12">
        <v>2002</v>
      </c>
      <c r="B41" s="12">
        <v>2</v>
      </c>
      <c r="C41" s="12">
        <v>5</v>
      </c>
      <c r="D41" s="12">
        <v>500</v>
      </c>
      <c r="E41" s="12" t="s">
        <v>39</v>
      </c>
      <c r="F41" s="12">
        <v>500</v>
      </c>
      <c r="G41" s="12" t="s">
        <v>40</v>
      </c>
      <c r="H41" s="12">
        <v>6</v>
      </c>
      <c r="I41" s="12" t="s">
        <v>27</v>
      </c>
      <c r="J41" s="12">
        <v>12</v>
      </c>
      <c r="K41" s="12" t="s">
        <v>28</v>
      </c>
      <c r="L41" s="12">
        <v>35916142</v>
      </c>
      <c r="M41" s="12" t="s">
        <v>88</v>
      </c>
      <c r="N41" s="12" t="s">
        <v>29</v>
      </c>
      <c r="O41" s="12" t="s">
        <v>29</v>
      </c>
      <c r="P41" s="12" t="s">
        <v>29</v>
      </c>
      <c r="Q41" s="12" t="s">
        <v>29</v>
      </c>
      <c r="R41" s="12">
        <v>114</v>
      </c>
      <c r="S41" s="12" t="s">
        <v>30</v>
      </c>
      <c r="T41" s="12">
        <v>1</v>
      </c>
      <c r="U41" s="17">
        <v>14000</v>
      </c>
      <c r="V41" s="17">
        <v>0</v>
      </c>
      <c r="W41" s="17">
        <v>0</v>
      </c>
      <c r="X41" s="17">
        <v>0</v>
      </c>
      <c r="Y41" s="17">
        <v>0</v>
      </c>
    </row>
    <row r="42" spans="1:25" ht="13.5">
      <c r="A42" s="12">
        <v>2002</v>
      </c>
      <c r="B42" s="12">
        <v>2</v>
      </c>
      <c r="C42" s="12">
        <v>5</v>
      </c>
      <c r="D42" s="12">
        <v>615</v>
      </c>
      <c r="E42" s="12" t="s">
        <v>55</v>
      </c>
      <c r="F42" s="12">
        <v>617</v>
      </c>
      <c r="G42" s="12" t="s">
        <v>56</v>
      </c>
      <c r="H42" s="12">
        <v>6</v>
      </c>
      <c r="I42" s="12" t="s">
        <v>27</v>
      </c>
      <c r="J42" s="12">
        <v>12</v>
      </c>
      <c r="K42" s="12" t="s">
        <v>28</v>
      </c>
      <c r="L42" s="12">
        <v>35916142</v>
      </c>
      <c r="M42" s="12" t="s">
        <v>88</v>
      </c>
      <c r="N42" s="12" t="s">
        <v>29</v>
      </c>
      <c r="O42" s="12" t="s">
        <v>29</v>
      </c>
      <c r="P42" s="12" t="s">
        <v>29</v>
      </c>
      <c r="Q42" s="12" t="s">
        <v>29</v>
      </c>
      <c r="R42" s="12">
        <v>114</v>
      </c>
      <c r="S42" s="12" t="s">
        <v>30</v>
      </c>
      <c r="T42" s="12">
        <v>1</v>
      </c>
      <c r="U42" s="17">
        <v>14000</v>
      </c>
      <c r="V42" s="17">
        <v>0</v>
      </c>
      <c r="W42" s="17">
        <v>0</v>
      </c>
      <c r="X42" s="17">
        <v>0</v>
      </c>
      <c r="Y42" s="17">
        <v>0</v>
      </c>
    </row>
    <row r="43" spans="1:25" ht="13.5">
      <c r="A43" s="12">
        <v>2002</v>
      </c>
      <c r="B43" s="12">
        <v>2</v>
      </c>
      <c r="C43" s="12">
        <v>5</v>
      </c>
      <c r="D43" s="12">
        <v>750</v>
      </c>
      <c r="E43" s="12" t="s">
        <v>50</v>
      </c>
      <c r="F43" s="12">
        <v>750</v>
      </c>
      <c r="G43" s="12" t="s">
        <v>51</v>
      </c>
      <c r="H43" s="12">
        <v>6</v>
      </c>
      <c r="I43" s="12" t="s">
        <v>27</v>
      </c>
      <c r="J43" s="12">
        <v>12</v>
      </c>
      <c r="K43" s="12" t="s">
        <v>28</v>
      </c>
      <c r="L43" s="12">
        <v>35916142</v>
      </c>
      <c r="M43" s="12" t="s">
        <v>88</v>
      </c>
      <c r="N43" s="12" t="s">
        <v>29</v>
      </c>
      <c r="O43" s="12" t="s">
        <v>29</v>
      </c>
      <c r="P43" s="12" t="s">
        <v>29</v>
      </c>
      <c r="Q43" s="12" t="s">
        <v>29</v>
      </c>
      <c r="R43" s="12">
        <v>114</v>
      </c>
      <c r="S43" s="12" t="s">
        <v>30</v>
      </c>
      <c r="T43" s="12">
        <v>1</v>
      </c>
      <c r="U43" s="17">
        <v>14000</v>
      </c>
      <c r="V43" s="17">
        <v>0</v>
      </c>
      <c r="W43" s="17">
        <v>0</v>
      </c>
      <c r="X43" s="17">
        <v>0</v>
      </c>
      <c r="Y43" s="17">
        <v>0</v>
      </c>
    </row>
    <row r="44" spans="1:34" ht="13.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0">
        <f>SUM(U26:U43)</f>
        <v>970000</v>
      </c>
      <c r="V44" s="30"/>
      <c r="W44" s="30"/>
      <c r="X44" s="30"/>
      <c r="Y44" s="30"/>
      <c r="Z44" s="31">
        <f>SUM(U44)</f>
        <v>970000</v>
      </c>
      <c r="AA44" s="31">
        <f>SUM(Z44)</f>
        <v>970000</v>
      </c>
      <c r="AB44" s="31"/>
      <c r="AC44" s="29"/>
      <c r="AD44" s="29"/>
      <c r="AE44" s="29"/>
      <c r="AF44" s="29"/>
      <c r="AG44" s="29"/>
      <c r="AH44" s="29"/>
    </row>
    <row r="45" spans="1:25" ht="13.5">
      <c r="A45" s="12">
        <v>2002</v>
      </c>
      <c r="B45" s="12">
        <v>3</v>
      </c>
      <c r="C45" s="12">
        <v>1</v>
      </c>
      <c r="D45" s="12">
        <v>615</v>
      </c>
      <c r="E45" s="12" t="s">
        <v>55</v>
      </c>
      <c r="F45" s="12">
        <v>617</v>
      </c>
      <c r="G45" s="12" t="s">
        <v>56</v>
      </c>
      <c r="H45" s="12">
        <v>6</v>
      </c>
      <c r="I45" s="12" t="s">
        <v>27</v>
      </c>
      <c r="J45" s="12">
        <v>12</v>
      </c>
      <c r="K45" s="12" t="s">
        <v>28</v>
      </c>
      <c r="L45" s="12">
        <v>35916142</v>
      </c>
      <c r="M45" s="12" t="s">
        <v>88</v>
      </c>
      <c r="N45" s="12" t="s">
        <v>29</v>
      </c>
      <c r="O45" s="12" t="s">
        <v>29</v>
      </c>
      <c r="P45" s="12" t="s">
        <v>29</v>
      </c>
      <c r="Q45" s="12" t="s">
        <v>29</v>
      </c>
      <c r="R45" s="12">
        <v>114</v>
      </c>
      <c r="S45" s="12" t="s">
        <v>31</v>
      </c>
      <c r="T45" s="12">
        <v>1</v>
      </c>
      <c r="U45" s="17">
        <v>16570</v>
      </c>
      <c r="V45" s="17">
        <v>0</v>
      </c>
      <c r="W45" s="17">
        <v>0</v>
      </c>
      <c r="X45" s="17">
        <v>0</v>
      </c>
      <c r="Y45" s="17">
        <v>0</v>
      </c>
    </row>
    <row r="46" spans="1:25" ht="13.5">
      <c r="A46" s="12">
        <v>2002</v>
      </c>
      <c r="B46" s="12">
        <v>3</v>
      </c>
      <c r="C46" s="12">
        <v>2</v>
      </c>
      <c r="D46" s="12">
        <v>250</v>
      </c>
      <c r="E46" s="12" t="s">
        <v>35</v>
      </c>
      <c r="F46" s="12">
        <v>250</v>
      </c>
      <c r="G46" s="12" t="s">
        <v>60</v>
      </c>
      <c r="H46" s="12">
        <v>6</v>
      </c>
      <c r="I46" s="12" t="s">
        <v>27</v>
      </c>
      <c r="J46" s="12">
        <v>12</v>
      </c>
      <c r="K46" s="12" t="s">
        <v>28</v>
      </c>
      <c r="L46" s="12">
        <v>35916142</v>
      </c>
      <c r="M46" s="12" t="s">
        <v>88</v>
      </c>
      <c r="N46" s="12" t="s">
        <v>29</v>
      </c>
      <c r="O46" s="12" t="s">
        <v>29</v>
      </c>
      <c r="P46" s="12" t="s">
        <v>29</v>
      </c>
      <c r="Q46" s="12" t="s">
        <v>29</v>
      </c>
      <c r="R46" s="12">
        <v>111</v>
      </c>
      <c r="S46" s="12" t="s">
        <v>31</v>
      </c>
      <c r="T46" s="12">
        <v>1</v>
      </c>
      <c r="U46" s="17">
        <v>15786</v>
      </c>
      <c r="V46" s="17">
        <v>0</v>
      </c>
      <c r="W46" s="17">
        <v>0</v>
      </c>
      <c r="X46" s="17">
        <v>0</v>
      </c>
      <c r="Y46" s="17">
        <v>0</v>
      </c>
    </row>
    <row r="47" spans="1:25" ht="13.5">
      <c r="A47" s="12">
        <v>2002</v>
      </c>
      <c r="B47" s="12">
        <v>3</v>
      </c>
      <c r="C47" s="12">
        <v>2</v>
      </c>
      <c r="D47" s="12">
        <v>300</v>
      </c>
      <c r="E47" s="12" t="s">
        <v>37</v>
      </c>
      <c r="F47" s="12">
        <v>300</v>
      </c>
      <c r="G47" s="12" t="s">
        <v>38</v>
      </c>
      <c r="H47" s="12">
        <v>6</v>
      </c>
      <c r="I47" s="12" t="s">
        <v>27</v>
      </c>
      <c r="J47" s="12">
        <v>12</v>
      </c>
      <c r="K47" s="12" t="s">
        <v>28</v>
      </c>
      <c r="L47" s="12">
        <v>35916142</v>
      </c>
      <c r="M47" s="12" t="s">
        <v>88</v>
      </c>
      <c r="N47" s="12" t="s">
        <v>29</v>
      </c>
      <c r="O47" s="12" t="s">
        <v>29</v>
      </c>
      <c r="P47" s="12" t="s">
        <v>29</v>
      </c>
      <c r="Q47" s="12" t="s">
        <v>29</v>
      </c>
      <c r="R47" s="12">
        <v>111</v>
      </c>
      <c r="S47" s="12" t="s">
        <v>31</v>
      </c>
      <c r="T47" s="12">
        <v>1</v>
      </c>
      <c r="U47" s="17">
        <v>834</v>
      </c>
      <c r="V47" s="17">
        <v>0</v>
      </c>
      <c r="W47" s="17">
        <v>0</v>
      </c>
      <c r="X47" s="17">
        <v>0</v>
      </c>
      <c r="Y47" s="17">
        <v>0</v>
      </c>
    </row>
    <row r="48" spans="1:25" ht="13.5">
      <c r="A48" s="12">
        <v>2002</v>
      </c>
      <c r="B48" s="12">
        <v>3</v>
      </c>
      <c r="C48" s="12">
        <v>2</v>
      </c>
      <c r="D48" s="12">
        <v>500</v>
      </c>
      <c r="E48" s="12" t="s">
        <v>39</v>
      </c>
      <c r="F48" s="12">
        <v>500</v>
      </c>
      <c r="G48" s="12" t="s">
        <v>40</v>
      </c>
      <c r="H48" s="12">
        <v>6</v>
      </c>
      <c r="I48" s="12" t="s">
        <v>27</v>
      </c>
      <c r="J48" s="12">
        <v>12</v>
      </c>
      <c r="K48" s="12" t="s">
        <v>28</v>
      </c>
      <c r="L48" s="12">
        <v>35916142</v>
      </c>
      <c r="M48" s="12" t="s">
        <v>88</v>
      </c>
      <c r="N48" s="12" t="s">
        <v>29</v>
      </c>
      <c r="O48" s="12" t="s">
        <v>29</v>
      </c>
      <c r="P48" s="12" t="s">
        <v>29</v>
      </c>
      <c r="Q48" s="12" t="s">
        <v>29</v>
      </c>
      <c r="R48" s="12">
        <v>114</v>
      </c>
      <c r="S48" s="12" t="s">
        <v>61</v>
      </c>
      <c r="T48" s="12">
        <v>1</v>
      </c>
      <c r="U48" s="17">
        <v>2060</v>
      </c>
      <c r="V48" s="17">
        <v>0</v>
      </c>
      <c r="W48" s="17">
        <v>0</v>
      </c>
      <c r="X48" s="17">
        <v>0</v>
      </c>
      <c r="Y48" s="17">
        <v>0</v>
      </c>
    </row>
    <row r="49" spans="1:25" ht="13.5">
      <c r="A49" s="12">
        <v>2002</v>
      </c>
      <c r="B49" s="12">
        <v>3</v>
      </c>
      <c r="C49" s="12">
        <v>2</v>
      </c>
      <c r="D49" s="12">
        <v>520</v>
      </c>
      <c r="E49" s="12" t="s">
        <v>53</v>
      </c>
      <c r="F49" s="12">
        <v>520</v>
      </c>
      <c r="G49" s="12" t="s">
        <v>54</v>
      </c>
      <c r="H49" s="12">
        <v>6</v>
      </c>
      <c r="I49" s="12" t="s">
        <v>27</v>
      </c>
      <c r="J49" s="12">
        <v>12</v>
      </c>
      <c r="K49" s="12" t="s">
        <v>28</v>
      </c>
      <c r="L49" s="12">
        <v>35916142</v>
      </c>
      <c r="M49" s="12" t="s">
        <v>88</v>
      </c>
      <c r="N49" s="12" t="s">
        <v>29</v>
      </c>
      <c r="O49" s="12" t="s">
        <v>29</v>
      </c>
      <c r="P49" s="12">
        <v>4</v>
      </c>
      <c r="Q49" s="12" t="s">
        <v>36</v>
      </c>
      <c r="R49" s="12">
        <v>114</v>
      </c>
      <c r="S49" s="12" t="s">
        <v>45</v>
      </c>
      <c r="T49" s="12">
        <v>1</v>
      </c>
      <c r="U49" s="17">
        <v>10</v>
      </c>
      <c r="V49" s="17">
        <v>1</v>
      </c>
      <c r="W49" s="17">
        <v>10</v>
      </c>
      <c r="X49" s="17">
        <v>0</v>
      </c>
      <c r="Y49" s="17">
        <v>0</v>
      </c>
    </row>
    <row r="50" spans="1:25" ht="13.5">
      <c r="A50" s="12">
        <v>2002</v>
      </c>
      <c r="B50" s="12">
        <v>3</v>
      </c>
      <c r="C50" s="12">
        <v>2</v>
      </c>
      <c r="D50" s="12">
        <v>615</v>
      </c>
      <c r="E50" s="12" t="s">
        <v>55</v>
      </c>
      <c r="F50" s="12">
        <v>617</v>
      </c>
      <c r="G50" s="12" t="s">
        <v>56</v>
      </c>
      <c r="H50" s="12">
        <v>6</v>
      </c>
      <c r="I50" s="12" t="s">
        <v>27</v>
      </c>
      <c r="J50" s="12">
        <v>12</v>
      </c>
      <c r="K50" s="12" t="s">
        <v>28</v>
      </c>
      <c r="L50" s="12">
        <v>35916142</v>
      </c>
      <c r="M50" s="12" t="s">
        <v>88</v>
      </c>
      <c r="N50" s="12" t="s">
        <v>29</v>
      </c>
      <c r="O50" s="12" t="s">
        <v>29</v>
      </c>
      <c r="P50" s="12" t="s">
        <v>29</v>
      </c>
      <c r="Q50" s="12" t="s">
        <v>29</v>
      </c>
      <c r="R50" s="12">
        <v>114</v>
      </c>
      <c r="S50" s="12" t="s">
        <v>45</v>
      </c>
      <c r="T50" s="12">
        <v>2</v>
      </c>
      <c r="U50" s="17">
        <v>29370</v>
      </c>
      <c r="V50" s="17">
        <v>0</v>
      </c>
      <c r="W50" s="17">
        <v>0</v>
      </c>
      <c r="X50" s="17">
        <v>0</v>
      </c>
      <c r="Y50" s="17">
        <v>0</v>
      </c>
    </row>
    <row r="51" spans="1:25" ht="13.5">
      <c r="A51" s="12">
        <v>2002</v>
      </c>
      <c r="B51" s="12">
        <v>3</v>
      </c>
      <c r="C51" s="12">
        <v>2</v>
      </c>
      <c r="D51" s="12">
        <v>775</v>
      </c>
      <c r="E51" s="12" t="s">
        <v>52</v>
      </c>
      <c r="F51" s="12">
        <v>775</v>
      </c>
      <c r="G51" s="12" t="s">
        <v>52</v>
      </c>
      <c r="H51" s="12">
        <v>6</v>
      </c>
      <c r="I51" s="12" t="s">
        <v>27</v>
      </c>
      <c r="J51" s="12">
        <v>12</v>
      </c>
      <c r="K51" s="12" t="s">
        <v>28</v>
      </c>
      <c r="L51" s="12">
        <v>35916142</v>
      </c>
      <c r="M51" s="12" t="s">
        <v>88</v>
      </c>
      <c r="N51" s="12" t="s">
        <v>29</v>
      </c>
      <c r="O51" s="12" t="s">
        <v>29</v>
      </c>
      <c r="P51" s="12" t="s">
        <v>29</v>
      </c>
      <c r="Q51" s="12" t="s">
        <v>29</v>
      </c>
      <c r="R51" s="12">
        <v>114</v>
      </c>
      <c r="S51" s="12" t="s">
        <v>45</v>
      </c>
      <c r="T51" s="12">
        <v>1</v>
      </c>
      <c r="U51" s="17">
        <v>14565</v>
      </c>
      <c r="V51" s="17">
        <v>0</v>
      </c>
      <c r="W51" s="17">
        <v>0</v>
      </c>
      <c r="X51" s="17">
        <v>0</v>
      </c>
      <c r="Y51" s="17">
        <v>0</v>
      </c>
    </row>
    <row r="52" spans="1:25" ht="13.5">
      <c r="A52" s="12">
        <v>2002</v>
      </c>
      <c r="B52" s="12">
        <v>3</v>
      </c>
      <c r="C52" s="12">
        <v>3</v>
      </c>
      <c r="D52" s="12">
        <v>200</v>
      </c>
      <c r="E52" s="12" t="s">
        <v>34</v>
      </c>
      <c r="F52" s="12">
        <v>0</v>
      </c>
      <c r="G52" s="12" t="s">
        <v>26</v>
      </c>
      <c r="H52" s="12">
        <v>6</v>
      </c>
      <c r="I52" s="12" t="s">
        <v>27</v>
      </c>
      <c r="J52" s="12">
        <v>12</v>
      </c>
      <c r="K52" s="12" t="s">
        <v>28</v>
      </c>
      <c r="L52" s="12">
        <v>35916142</v>
      </c>
      <c r="M52" s="12" t="s">
        <v>88</v>
      </c>
      <c r="N52" s="12" t="s">
        <v>29</v>
      </c>
      <c r="O52" s="12" t="s">
        <v>29</v>
      </c>
      <c r="P52" s="12">
        <v>4</v>
      </c>
      <c r="Q52" s="12" t="s">
        <v>36</v>
      </c>
      <c r="R52" s="12">
        <v>126</v>
      </c>
      <c r="S52" s="12" t="s">
        <v>45</v>
      </c>
      <c r="T52" s="12">
        <v>2</v>
      </c>
      <c r="U52" s="17">
        <v>29130</v>
      </c>
      <c r="V52" s="17">
        <v>0</v>
      </c>
      <c r="W52" s="17">
        <v>0</v>
      </c>
      <c r="X52" s="17">
        <v>0</v>
      </c>
      <c r="Y52" s="17">
        <v>0</v>
      </c>
    </row>
    <row r="53" spans="1:25" ht="13.5">
      <c r="A53" s="12">
        <v>2002</v>
      </c>
      <c r="B53" s="12">
        <v>3</v>
      </c>
      <c r="C53" s="12">
        <v>3</v>
      </c>
      <c r="D53" s="12">
        <v>200</v>
      </c>
      <c r="E53" s="12" t="s">
        <v>34</v>
      </c>
      <c r="F53" s="12">
        <v>0</v>
      </c>
      <c r="G53" s="12" t="s">
        <v>26</v>
      </c>
      <c r="H53" s="12">
        <v>6</v>
      </c>
      <c r="I53" s="12" t="s">
        <v>27</v>
      </c>
      <c r="J53" s="12">
        <v>12</v>
      </c>
      <c r="K53" s="12" t="s">
        <v>28</v>
      </c>
      <c r="L53" s="12">
        <v>35916142</v>
      </c>
      <c r="M53" s="12" t="s">
        <v>88</v>
      </c>
      <c r="N53" s="12" t="s">
        <v>29</v>
      </c>
      <c r="O53" s="12" t="s">
        <v>29</v>
      </c>
      <c r="P53" s="12" t="s">
        <v>29</v>
      </c>
      <c r="Q53" s="12" t="s">
        <v>29</v>
      </c>
      <c r="R53" s="12">
        <v>114</v>
      </c>
      <c r="S53" s="12" t="s">
        <v>45</v>
      </c>
      <c r="T53" s="12">
        <v>2</v>
      </c>
      <c r="U53" s="17">
        <v>28455</v>
      </c>
      <c r="V53" s="17">
        <v>1</v>
      </c>
      <c r="W53" s="17">
        <v>14385</v>
      </c>
      <c r="X53" s="17">
        <v>0</v>
      </c>
      <c r="Y53" s="17">
        <v>0</v>
      </c>
    </row>
    <row r="54" spans="1:25" ht="13.5">
      <c r="A54" s="12">
        <v>2002</v>
      </c>
      <c r="B54" s="12">
        <v>3</v>
      </c>
      <c r="C54" s="12">
        <v>3</v>
      </c>
      <c r="D54" s="12">
        <v>200</v>
      </c>
      <c r="E54" s="12" t="s">
        <v>34</v>
      </c>
      <c r="F54" s="12">
        <v>0</v>
      </c>
      <c r="G54" s="12" t="s">
        <v>26</v>
      </c>
      <c r="H54" s="12">
        <v>6</v>
      </c>
      <c r="I54" s="12" t="s">
        <v>27</v>
      </c>
      <c r="J54" s="12">
        <v>12</v>
      </c>
      <c r="K54" s="12" t="s">
        <v>28</v>
      </c>
      <c r="L54" s="12">
        <v>35916142</v>
      </c>
      <c r="M54" s="12" t="s">
        <v>88</v>
      </c>
      <c r="N54" s="12" t="s">
        <v>29</v>
      </c>
      <c r="O54" s="12" t="s">
        <v>29</v>
      </c>
      <c r="P54" s="12">
        <v>4</v>
      </c>
      <c r="Q54" s="12" t="s">
        <v>36</v>
      </c>
      <c r="R54" s="12">
        <v>114</v>
      </c>
      <c r="S54" s="12" t="s">
        <v>45</v>
      </c>
      <c r="T54" s="12">
        <v>1</v>
      </c>
      <c r="U54" s="17">
        <v>14490</v>
      </c>
      <c r="V54" s="17">
        <v>0</v>
      </c>
      <c r="W54" s="17">
        <v>0</v>
      </c>
      <c r="X54" s="17">
        <v>0</v>
      </c>
      <c r="Y54" s="17">
        <v>0</v>
      </c>
    </row>
    <row r="55" spans="1:25" ht="13.5">
      <c r="A55" s="12">
        <v>2002</v>
      </c>
      <c r="B55" s="12">
        <v>3</v>
      </c>
      <c r="C55" s="12">
        <v>3</v>
      </c>
      <c r="D55" s="12">
        <v>300</v>
      </c>
      <c r="E55" s="12" t="s">
        <v>37</v>
      </c>
      <c r="F55" s="12">
        <v>300</v>
      </c>
      <c r="G55" s="12" t="s">
        <v>38</v>
      </c>
      <c r="H55" s="12">
        <v>6</v>
      </c>
      <c r="I55" s="12" t="s">
        <v>27</v>
      </c>
      <c r="J55" s="12">
        <v>12</v>
      </c>
      <c r="K55" s="12" t="s">
        <v>28</v>
      </c>
      <c r="L55" s="12">
        <v>35916142</v>
      </c>
      <c r="M55" s="12" t="s">
        <v>88</v>
      </c>
      <c r="N55" s="12" t="s">
        <v>29</v>
      </c>
      <c r="O55" s="12" t="s">
        <v>29</v>
      </c>
      <c r="P55" s="12" t="s">
        <v>29</v>
      </c>
      <c r="Q55" s="12" t="s">
        <v>29</v>
      </c>
      <c r="R55" s="12">
        <v>111</v>
      </c>
      <c r="S55" s="12" t="s">
        <v>45</v>
      </c>
      <c r="T55" s="12">
        <v>1</v>
      </c>
      <c r="U55" s="17">
        <v>14385</v>
      </c>
      <c r="V55" s="17">
        <v>0</v>
      </c>
      <c r="W55" s="17">
        <v>0</v>
      </c>
      <c r="X55" s="17">
        <v>0</v>
      </c>
      <c r="Y55" s="17">
        <v>0</v>
      </c>
    </row>
    <row r="56" spans="1:25" ht="13.5">
      <c r="A56" s="12">
        <v>2002</v>
      </c>
      <c r="B56" s="12">
        <v>3</v>
      </c>
      <c r="C56" s="12">
        <v>3</v>
      </c>
      <c r="D56" s="12">
        <v>500</v>
      </c>
      <c r="E56" s="12" t="s">
        <v>39</v>
      </c>
      <c r="F56" s="12">
        <v>500</v>
      </c>
      <c r="G56" s="12" t="s">
        <v>40</v>
      </c>
      <c r="H56" s="12">
        <v>6</v>
      </c>
      <c r="I56" s="12" t="s">
        <v>27</v>
      </c>
      <c r="J56" s="12">
        <v>12</v>
      </c>
      <c r="K56" s="12" t="s">
        <v>28</v>
      </c>
      <c r="L56" s="12">
        <v>35916142</v>
      </c>
      <c r="M56" s="12" t="s">
        <v>88</v>
      </c>
      <c r="N56" s="12" t="s">
        <v>29</v>
      </c>
      <c r="O56" s="12" t="s">
        <v>29</v>
      </c>
      <c r="P56" s="12" t="s">
        <v>29</v>
      </c>
      <c r="Q56" s="12" t="s">
        <v>29</v>
      </c>
      <c r="R56" s="12">
        <v>114</v>
      </c>
      <c r="S56" s="12" t="s">
        <v>45</v>
      </c>
      <c r="T56" s="12">
        <v>1</v>
      </c>
      <c r="U56" s="17">
        <v>14385</v>
      </c>
      <c r="V56" s="17">
        <v>1</v>
      </c>
      <c r="W56" s="17">
        <v>14385</v>
      </c>
      <c r="X56" s="17">
        <v>0</v>
      </c>
      <c r="Y56" s="17">
        <v>0</v>
      </c>
    </row>
    <row r="57" spans="1:25" ht="13.5">
      <c r="A57" s="12">
        <v>2002</v>
      </c>
      <c r="B57" s="12">
        <v>3</v>
      </c>
      <c r="C57" s="12">
        <v>3</v>
      </c>
      <c r="D57" s="12">
        <v>615</v>
      </c>
      <c r="E57" s="12" t="s">
        <v>55</v>
      </c>
      <c r="F57" s="12">
        <v>617</v>
      </c>
      <c r="G57" s="12" t="s">
        <v>56</v>
      </c>
      <c r="H57" s="12">
        <v>6</v>
      </c>
      <c r="I57" s="12" t="s">
        <v>27</v>
      </c>
      <c r="J57" s="12">
        <v>12</v>
      </c>
      <c r="K57" s="12" t="s">
        <v>28</v>
      </c>
      <c r="L57" s="12">
        <v>35916142</v>
      </c>
      <c r="M57" s="12" t="s">
        <v>88</v>
      </c>
      <c r="N57" s="12" t="s">
        <v>29</v>
      </c>
      <c r="O57" s="12" t="s">
        <v>29</v>
      </c>
      <c r="P57" s="12" t="s">
        <v>29</v>
      </c>
      <c r="Q57" s="12" t="s">
        <v>29</v>
      </c>
      <c r="R57" s="12">
        <v>114</v>
      </c>
      <c r="S57" s="12" t="s">
        <v>45</v>
      </c>
      <c r="T57" s="12">
        <v>2</v>
      </c>
      <c r="U57" s="17">
        <v>28770</v>
      </c>
      <c r="V57" s="17">
        <v>1</v>
      </c>
      <c r="W57" s="17">
        <v>14385</v>
      </c>
      <c r="X57" s="17">
        <v>0</v>
      </c>
      <c r="Y57" s="17">
        <v>0</v>
      </c>
    </row>
    <row r="58" spans="1:25" ht="13.5">
      <c r="A58" s="12">
        <v>2002</v>
      </c>
      <c r="B58" s="12">
        <v>3</v>
      </c>
      <c r="C58" s="12">
        <v>4</v>
      </c>
      <c r="D58" s="12">
        <v>200</v>
      </c>
      <c r="E58" s="12" t="s">
        <v>34</v>
      </c>
      <c r="F58" s="12">
        <v>0</v>
      </c>
      <c r="G58" s="12" t="s">
        <v>26</v>
      </c>
      <c r="H58" s="12">
        <v>6</v>
      </c>
      <c r="I58" s="12" t="s">
        <v>27</v>
      </c>
      <c r="J58" s="12">
        <v>12</v>
      </c>
      <c r="K58" s="12" t="s">
        <v>28</v>
      </c>
      <c r="L58" s="12">
        <v>35916142</v>
      </c>
      <c r="M58" s="12" t="s">
        <v>88</v>
      </c>
      <c r="N58" s="12" t="s">
        <v>29</v>
      </c>
      <c r="O58" s="12" t="s">
        <v>29</v>
      </c>
      <c r="P58" s="12">
        <v>4</v>
      </c>
      <c r="Q58" s="12" t="s">
        <v>36</v>
      </c>
      <c r="R58" s="12">
        <v>114</v>
      </c>
      <c r="S58" s="12" t="s">
        <v>45</v>
      </c>
      <c r="T58" s="12">
        <v>1</v>
      </c>
      <c r="U58" s="17">
        <v>14385</v>
      </c>
      <c r="V58" s="17">
        <v>1</v>
      </c>
      <c r="W58" s="17">
        <v>14385</v>
      </c>
      <c r="X58" s="17">
        <v>0</v>
      </c>
      <c r="Y58" s="17">
        <v>0</v>
      </c>
    </row>
    <row r="59" spans="1:25" ht="13.5">
      <c r="A59" s="12">
        <v>2002</v>
      </c>
      <c r="B59" s="12">
        <v>3</v>
      </c>
      <c r="C59" s="12">
        <v>4</v>
      </c>
      <c r="D59" s="12">
        <v>300</v>
      </c>
      <c r="E59" s="12" t="s">
        <v>37</v>
      </c>
      <c r="F59" s="12">
        <v>300</v>
      </c>
      <c r="G59" s="12" t="s">
        <v>38</v>
      </c>
      <c r="H59" s="12">
        <v>6</v>
      </c>
      <c r="I59" s="12" t="s">
        <v>27</v>
      </c>
      <c r="J59" s="12">
        <v>12</v>
      </c>
      <c r="K59" s="12" t="s">
        <v>28</v>
      </c>
      <c r="L59" s="12">
        <v>35916142</v>
      </c>
      <c r="M59" s="12" t="s">
        <v>88</v>
      </c>
      <c r="N59" s="12" t="s">
        <v>29</v>
      </c>
      <c r="O59" s="12" t="s">
        <v>29</v>
      </c>
      <c r="P59" s="12" t="s">
        <v>29</v>
      </c>
      <c r="Q59" s="12" t="s">
        <v>29</v>
      </c>
      <c r="R59" s="12">
        <v>111</v>
      </c>
      <c r="S59" s="12" t="s">
        <v>45</v>
      </c>
      <c r="T59" s="12">
        <v>1</v>
      </c>
      <c r="U59" s="17">
        <v>14385</v>
      </c>
      <c r="V59" s="17">
        <v>1</v>
      </c>
      <c r="W59" s="17">
        <v>14385</v>
      </c>
      <c r="X59" s="17">
        <v>0</v>
      </c>
      <c r="Y59" s="17">
        <v>0</v>
      </c>
    </row>
    <row r="60" spans="1:25" ht="13.5">
      <c r="A60" s="12">
        <v>2002</v>
      </c>
      <c r="B60" s="12">
        <v>3</v>
      </c>
      <c r="C60" s="12">
        <v>4</v>
      </c>
      <c r="D60" s="12">
        <v>500</v>
      </c>
      <c r="E60" s="12" t="s">
        <v>39</v>
      </c>
      <c r="F60" s="12">
        <v>500</v>
      </c>
      <c r="G60" s="12" t="s">
        <v>40</v>
      </c>
      <c r="H60" s="12">
        <v>6</v>
      </c>
      <c r="I60" s="12" t="s">
        <v>27</v>
      </c>
      <c r="J60" s="12">
        <v>12</v>
      </c>
      <c r="K60" s="12" t="s">
        <v>28</v>
      </c>
      <c r="L60" s="12">
        <v>35916142</v>
      </c>
      <c r="M60" s="12" t="s">
        <v>88</v>
      </c>
      <c r="N60" s="12" t="s">
        <v>29</v>
      </c>
      <c r="O60" s="12" t="s">
        <v>29</v>
      </c>
      <c r="P60" s="12" t="s">
        <v>29</v>
      </c>
      <c r="Q60" s="12" t="s">
        <v>29</v>
      </c>
      <c r="R60" s="12">
        <v>114</v>
      </c>
      <c r="S60" s="12" t="s">
        <v>45</v>
      </c>
      <c r="T60" s="12">
        <v>1</v>
      </c>
      <c r="U60" s="17">
        <v>14175</v>
      </c>
      <c r="V60" s="17">
        <v>1</v>
      </c>
      <c r="W60" s="17">
        <v>14175</v>
      </c>
      <c r="X60" s="17">
        <v>0</v>
      </c>
      <c r="Y60" s="17">
        <v>0</v>
      </c>
    </row>
    <row r="61" spans="1:25" ht="13.5">
      <c r="A61" s="12">
        <v>2002</v>
      </c>
      <c r="B61" s="12">
        <v>3</v>
      </c>
      <c r="C61" s="12">
        <v>4</v>
      </c>
      <c r="D61" s="12">
        <v>500</v>
      </c>
      <c r="E61" s="12" t="s">
        <v>39</v>
      </c>
      <c r="F61" s="12">
        <v>500</v>
      </c>
      <c r="G61" s="12" t="s">
        <v>40</v>
      </c>
      <c r="H61" s="12">
        <v>6</v>
      </c>
      <c r="I61" s="12" t="s">
        <v>27</v>
      </c>
      <c r="J61" s="12">
        <v>12</v>
      </c>
      <c r="K61" s="12" t="s">
        <v>28</v>
      </c>
      <c r="L61" s="12">
        <v>35916142</v>
      </c>
      <c r="M61" s="12" t="s">
        <v>88</v>
      </c>
      <c r="N61" s="12" t="s">
        <v>29</v>
      </c>
      <c r="O61" s="12" t="s">
        <v>29</v>
      </c>
      <c r="P61" s="12">
        <v>4</v>
      </c>
      <c r="Q61" s="12" t="s">
        <v>36</v>
      </c>
      <c r="R61" s="12">
        <v>114</v>
      </c>
      <c r="S61" s="12" t="s">
        <v>45</v>
      </c>
      <c r="T61" s="12">
        <v>1</v>
      </c>
      <c r="U61" s="17">
        <v>14385</v>
      </c>
      <c r="V61" s="17">
        <v>1</v>
      </c>
      <c r="W61" s="17">
        <v>14385</v>
      </c>
      <c r="X61" s="17">
        <v>0</v>
      </c>
      <c r="Y61" s="17">
        <v>0</v>
      </c>
    </row>
    <row r="62" spans="1:25" ht="13.5">
      <c r="A62" s="12">
        <v>2002</v>
      </c>
      <c r="B62" s="12">
        <v>3</v>
      </c>
      <c r="C62" s="12">
        <v>4</v>
      </c>
      <c r="D62" s="12">
        <v>520</v>
      </c>
      <c r="E62" s="12" t="s">
        <v>53</v>
      </c>
      <c r="F62" s="12">
        <v>520</v>
      </c>
      <c r="G62" s="12" t="s">
        <v>54</v>
      </c>
      <c r="H62" s="12">
        <v>6</v>
      </c>
      <c r="I62" s="12" t="s">
        <v>27</v>
      </c>
      <c r="J62" s="12">
        <v>12</v>
      </c>
      <c r="K62" s="12" t="s">
        <v>28</v>
      </c>
      <c r="L62" s="12">
        <v>35916142</v>
      </c>
      <c r="M62" s="12" t="s">
        <v>88</v>
      </c>
      <c r="N62" s="12" t="s">
        <v>29</v>
      </c>
      <c r="O62" s="12" t="s">
        <v>29</v>
      </c>
      <c r="P62" s="12">
        <v>4</v>
      </c>
      <c r="Q62" s="12" t="s">
        <v>36</v>
      </c>
      <c r="R62" s="12">
        <v>114</v>
      </c>
      <c r="S62" s="12" t="s">
        <v>45</v>
      </c>
      <c r="T62" s="12">
        <v>1</v>
      </c>
      <c r="U62" s="17">
        <v>17760</v>
      </c>
      <c r="V62" s="17">
        <v>0</v>
      </c>
      <c r="W62" s="17">
        <v>0</v>
      </c>
      <c r="X62" s="17">
        <v>0</v>
      </c>
      <c r="Y62" s="17">
        <v>0</v>
      </c>
    </row>
    <row r="63" spans="1:25" ht="13.5">
      <c r="A63" s="12">
        <v>2002</v>
      </c>
      <c r="B63" s="12">
        <v>3</v>
      </c>
      <c r="C63" s="12">
        <v>4</v>
      </c>
      <c r="D63" s="12">
        <v>550</v>
      </c>
      <c r="E63" s="12" t="s">
        <v>41</v>
      </c>
      <c r="F63" s="12">
        <v>550</v>
      </c>
      <c r="G63" s="12" t="s">
        <v>42</v>
      </c>
      <c r="H63" s="12">
        <v>6</v>
      </c>
      <c r="I63" s="12" t="s">
        <v>27</v>
      </c>
      <c r="J63" s="12">
        <v>12</v>
      </c>
      <c r="K63" s="12" t="s">
        <v>28</v>
      </c>
      <c r="L63" s="12">
        <v>35916142</v>
      </c>
      <c r="M63" s="12" t="s">
        <v>88</v>
      </c>
      <c r="N63" s="12" t="s">
        <v>29</v>
      </c>
      <c r="O63" s="12" t="s">
        <v>29</v>
      </c>
      <c r="P63" s="12">
        <v>4</v>
      </c>
      <c r="Q63" s="12" t="s">
        <v>36</v>
      </c>
      <c r="R63" s="12">
        <v>114</v>
      </c>
      <c r="S63" s="12" t="s">
        <v>45</v>
      </c>
      <c r="T63" s="12">
        <v>0</v>
      </c>
      <c r="U63" s="17">
        <v>0</v>
      </c>
      <c r="V63" s="17">
        <v>1</v>
      </c>
      <c r="W63" s="17">
        <v>17760</v>
      </c>
      <c r="X63" s="17">
        <v>0</v>
      </c>
      <c r="Y63" s="17">
        <v>0</v>
      </c>
    </row>
    <row r="64" spans="1:25" ht="13.5">
      <c r="A64" s="12">
        <v>2002</v>
      </c>
      <c r="B64" s="12">
        <v>3</v>
      </c>
      <c r="C64" s="12">
        <v>4</v>
      </c>
      <c r="D64" s="12">
        <v>615</v>
      </c>
      <c r="E64" s="12" t="s">
        <v>55</v>
      </c>
      <c r="F64" s="12">
        <v>617</v>
      </c>
      <c r="G64" s="12" t="s">
        <v>56</v>
      </c>
      <c r="H64" s="12">
        <v>6</v>
      </c>
      <c r="I64" s="12" t="s">
        <v>27</v>
      </c>
      <c r="J64" s="12">
        <v>12</v>
      </c>
      <c r="K64" s="12" t="s">
        <v>28</v>
      </c>
      <c r="L64" s="12">
        <v>35916142</v>
      </c>
      <c r="M64" s="12" t="s">
        <v>88</v>
      </c>
      <c r="N64" s="12" t="s">
        <v>29</v>
      </c>
      <c r="O64" s="12" t="s">
        <v>29</v>
      </c>
      <c r="P64" s="12" t="s">
        <v>29</v>
      </c>
      <c r="Q64" s="12" t="s">
        <v>29</v>
      </c>
      <c r="R64" s="12">
        <v>114</v>
      </c>
      <c r="S64" s="12" t="s">
        <v>45</v>
      </c>
      <c r="T64" s="12">
        <v>1</v>
      </c>
      <c r="U64" s="17">
        <v>17760</v>
      </c>
      <c r="V64" s="17">
        <v>0</v>
      </c>
      <c r="W64" s="17">
        <v>0</v>
      </c>
      <c r="X64" s="17">
        <v>0</v>
      </c>
      <c r="Y64" s="17">
        <v>0</v>
      </c>
    </row>
    <row r="65" spans="1:25" ht="13.5">
      <c r="A65" s="12">
        <v>2002</v>
      </c>
      <c r="B65" s="12">
        <v>3</v>
      </c>
      <c r="C65" s="12">
        <v>4</v>
      </c>
      <c r="D65" s="12">
        <v>700</v>
      </c>
      <c r="E65" s="12" t="s">
        <v>43</v>
      </c>
      <c r="F65" s="12">
        <v>700</v>
      </c>
      <c r="G65" s="12" t="s">
        <v>44</v>
      </c>
      <c r="H65" s="12">
        <v>6</v>
      </c>
      <c r="I65" s="12" t="s">
        <v>27</v>
      </c>
      <c r="J65" s="12">
        <v>12</v>
      </c>
      <c r="K65" s="12" t="s">
        <v>28</v>
      </c>
      <c r="L65" s="12">
        <v>35916142</v>
      </c>
      <c r="M65" s="12" t="s">
        <v>88</v>
      </c>
      <c r="N65" s="12" t="s">
        <v>29</v>
      </c>
      <c r="O65" s="12" t="s">
        <v>29</v>
      </c>
      <c r="P65" s="12">
        <v>4</v>
      </c>
      <c r="Q65" s="12" t="s">
        <v>36</v>
      </c>
      <c r="R65" s="12">
        <v>114</v>
      </c>
      <c r="S65" s="12" t="s">
        <v>45</v>
      </c>
      <c r="T65" s="12">
        <v>0</v>
      </c>
      <c r="U65" s="17">
        <v>0</v>
      </c>
      <c r="V65" s="17">
        <v>1</v>
      </c>
      <c r="W65" s="17">
        <v>17760</v>
      </c>
      <c r="X65" s="17">
        <v>0</v>
      </c>
      <c r="Y65" s="17">
        <v>0</v>
      </c>
    </row>
    <row r="66" spans="1:25" ht="13.5">
      <c r="A66" s="12">
        <v>2002</v>
      </c>
      <c r="B66" s="12">
        <v>3</v>
      </c>
      <c r="C66" s="12">
        <v>4</v>
      </c>
      <c r="D66" s="12">
        <v>750</v>
      </c>
      <c r="E66" s="12" t="s">
        <v>50</v>
      </c>
      <c r="F66" s="12">
        <v>750</v>
      </c>
      <c r="G66" s="12" t="s">
        <v>51</v>
      </c>
      <c r="H66" s="12">
        <v>6</v>
      </c>
      <c r="I66" s="12" t="s">
        <v>27</v>
      </c>
      <c r="J66" s="12">
        <v>12</v>
      </c>
      <c r="K66" s="12" t="s">
        <v>28</v>
      </c>
      <c r="L66" s="12">
        <v>35916142</v>
      </c>
      <c r="M66" s="12" t="s">
        <v>88</v>
      </c>
      <c r="N66" s="12" t="s">
        <v>29</v>
      </c>
      <c r="O66" s="12" t="s">
        <v>29</v>
      </c>
      <c r="P66" s="12" t="s">
        <v>29</v>
      </c>
      <c r="Q66" s="12" t="s">
        <v>29</v>
      </c>
      <c r="R66" s="12">
        <v>114</v>
      </c>
      <c r="S66" s="12" t="s">
        <v>45</v>
      </c>
      <c r="T66" s="12">
        <v>1</v>
      </c>
      <c r="U66" s="17">
        <v>15300</v>
      </c>
      <c r="V66" s="17">
        <v>1</v>
      </c>
      <c r="W66" s="17">
        <v>15300</v>
      </c>
      <c r="X66" s="17">
        <v>0</v>
      </c>
      <c r="Y66" s="17">
        <v>0</v>
      </c>
    </row>
    <row r="67" spans="1:25" ht="13.5">
      <c r="A67" s="12">
        <v>2002</v>
      </c>
      <c r="B67" s="12">
        <v>3</v>
      </c>
      <c r="C67" s="12">
        <v>5</v>
      </c>
      <c r="D67" s="12">
        <v>300</v>
      </c>
      <c r="E67" s="12" t="s">
        <v>37</v>
      </c>
      <c r="F67" s="12">
        <v>300</v>
      </c>
      <c r="G67" s="12" t="s">
        <v>38</v>
      </c>
      <c r="H67" s="12">
        <v>6</v>
      </c>
      <c r="I67" s="12" t="s">
        <v>27</v>
      </c>
      <c r="J67" s="12">
        <v>12</v>
      </c>
      <c r="K67" s="12" t="s">
        <v>28</v>
      </c>
      <c r="L67" s="12">
        <v>35916142</v>
      </c>
      <c r="M67" s="12" t="s">
        <v>88</v>
      </c>
      <c r="N67" s="12" t="s">
        <v>29</v>
      </c>
      <c r="O67" s="12" t="s">
        <v>29</v>
      </c>
      <c r="P67" s="12" t="s">
        <v>29</v>
      </c>
      <c r="Q67" s="12" t="s">
        <v>29</v>
      </c>
      <c r="R67" s="12">
        <v>111</v>
      </c>
      <c r="S67" s="12" t="s">
        <v>45</v>
      </c>
      <c r="T67" s="12">
        <v>1</v>
      </c>
      <c r="U67" s="17">
        <v>95</v>
      </c>
      <c r="V67" s="17">
        <v>1</v>
      </c>
      <c r="W67" s="17">
        <v>95</v>
      </c>
      <c r="X67" s="17">
        <v>0</v>
      </c>
      <c r="Y67" s="17">
        <v>0</v>
      </c>
    </row>
    <row r="68" spans="1:25" ht="13.5">
      <c r="A68" s="12">
        <v>2002</v>
      </c>
      <c r="B68" s="12">
        <v>3</v>
      </c>
      <c r="C68" s="12">
        <v>5</v>
      </c>
      <c r="D68" s="12">
        <v>500</v>
      </c>
      <c r="E68" s="12" t="s">
        <v>39</v>
      </c>
      <c r="F68" s="12">
        <v>500</v>
      </c>
      <c r="G68" s="12" t="s">
        <v>40</v>
      </c>
      <c r="H68" s="12">
        <v>6</v>
      </c>
      <c r="I68" s="12" t="s">
        <v>27</v>
      </c>
      <c r="J68" s="12">
        <v>12</v>
      </c>
      <c r="K68" s="12" t="s">
        <v>28</v>
      </c>
      <c r="L68" s="12">
        <v>35916142</v>
      </c>
      <c r="M68" s="12" t="s">
        <v>88</v>
      </c>
      <c r="N68" s="12" t="s">
        <v>29</v>
      </c>
      <c r="O68" s="12" t="s">
        <v>29</v>
      </c>
      <c r="P68" s="12" t="s">
        <v>29</v>
      </c>
      <c r="Q68" s="12" t="s">
        <v>29</v>
      </c>
      <c r="R68" s="12">
        <v>114</v>
      </c>
      <c r="S68" s="12" t="s">
        <v>45</v>
      </c>
      <c r="T68" s="12">
        <v>1</v>
      </c>
      <c r="U68" s="17">
        <v>15345</v>
      </c>
      <c r="V68" s="17">
        <v>1</v>
      </c>
      <c r="W68" s="17">
        <v>15345</v>
      </c>
      <c r="X68" s="17">
        <v>0</v>
      </c>
      <c r="Y68" s="17">
        <v>0</v>
      </c>
    </row>
    <row r="69" spans="1:25" ht="13.5">
      <c r="A69" s="12">
        <v>2002</v>
      </c>
      <c r="B69" s="12">
        <v>3</v>
      </c>
      <c r="C69" s="12">
        <v>5</v>
      </c>
      <c r="D69" s="12">
        <v>615</v>
      </c>
      <c r="E69" s="12" t="s">
        <v>55</v>
      </c>
      <c r="F69" s="12">
        <v>617</v>
      </c>
      <c r="G69" s="12" t="s">
        <v>56</v>
      </c>
      <c r="H69" s="12">
        <v>6</v>
      </c>
      <c r="I69" s="12" t="s">
        <v>27</v>
      </c>
      <c r="J69" s="12">
        <v>12</v>
      </c>
      <c r="K69" s="12" t="s">
        <v>28</v>
      </c>
      <c r="L69" s="12">
        <v>35916142</v>
      </c>
      <c r="M69" s="12" t="s">
        <v>88</v>
      </c>
      <c r="N69" s="12" t="s">
        <v>29</v>
      </c>
      <c r="O69" s="12" t="s">
        <v>29</v>
      </c>
      <c r="P69" s="12">
        <v>4</v>
      </c>
      <c r="Q69" s="12" t="s">
        <v>36</v>
      </c>
      <c r="R69" s="12">
        <v>114</v>
      </c>
      <c r="S69" s="12" t="s">
        <v>45</v>
      </c>
      <c r="T69" s="12">
        <v>1</v>
      </c>
      <c r="U69" s="17">
        <v>6300</v>
      </c>
      <c r="V69" s="17">
        <v>1</v>
      </c>
      <c r="W69" s="17">
        <v>6300</v>
      </c>
      <c r="X69" s="17">
        <v>0</v>
      </c>
      <c r="Y69" s="17">
        <v>0</v>
      </c>
    </row>
    <row r="70" spans="1:25" ht="13.5">
      <c r="A70" s="12">
        <v>2002</v>
      </c>
      <c r="B70" s="12">
        <v>3</v>
      </c>
      <c r="C70" s="12">
        <v>5</v>
      </c>
      <c r="D70" s="12">
        <v>615</v>
      </c>
      <c r="E70" s="12" t="s">
        <v>55</v>
      </c>
      <c r="F70" s="12">
        <v>617</v>
      </c>
      <c r="G70" s="12" t="s">
        <v>56</v>
      </c>
      <c r="H70" s="12">
        <v>6</v>
      </c>
      <c r="I70" s="12" t="s">
        <v>27</v>
      </c>
      <c r="J70" s="12">
        <v>12</v>
      </c>
      <c r="K70" s="12" t="s">
        <v>28</v>
      </c>
      <c r="L70" s="12">
        <v>35916142</v>
      </c>
      <c r="M70" s="12" t="s">
        <v>88</v>
      </c>
      <c r="N70" s="12" t="s">
        <v>29</v>
      </c>
      <c r="O70" s="12" t="s">
        <v>29</v>
      </c>
      <c r="P70" s="12" t="s">
        <v>29</v>
      </c>
      <c r="Q70" s="12" t="s">
        <v>29</v>
      </c>
      <c r="R70" s="12">
        <v>114</v>
      </c>
      <c r="S70" s="12" t="s">
        <v>30</v>
      </c>
      <c r="T70" s="12">
        <v>1</v>
      </c>
      <c r="U70" s="17">
        <v>78400</v>
      </c>
      <c r="V70" s="17">
        <v>1</v>
      </c>
      <c r="W70" s="17">
        <v>78400</v>
      </c>
      <c r="X70" s="17">
        <v>0</v>
      </c>
      <c r="Y70" s="17">
        <v>0</v>
      </c>
    </row>
    <row r="71" spans="1:34" ht="13.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30">
        <f>SUM(U45:U70)</f>
        <v>417100</v>
      </c>
      <c r="V71" s="30"/>
      <c r="W71" s="30"/>
      <c r="X71" s="30"/>
      <c r="Y71" s="30"/>
      <c r="Z71" s="31">
        <f>SUM(U71)</f>
        <v>417100</v>
      </c>
      <c r="AA71" s="31">
        <f>SUM(U70)</f>
        <v>78400</v>
      </c>
      <c r="AB71" s="31"/>
      <c r="AC71" s="29"/>
      <c r="AD71" s="29"/>
      <c r="AE71" s="29"/>
      <c r="AF71" s="29"/>
      <c r="AG71" s="29"/>
      <c r="AH71" s="29"/>
    </row>
    <row r="72" spans="1:25" ht="13.5">
      <c r="A72" s="12">
        <v>2002</v>
      </c>
      <c r="B72" s="12">
        <v>4</v>
      </c>
      <c r="C72" s="12">
        <v>1</v>
      </c>
      <c r="D72" s="12">
        <v>200</v>
      </c>
      <c r="E72" s="12" t="s">
        <v>34</v>
      </c>
      <c r="F72" s="12">
        <v>0</v>
      </c>
      <c r="G72" s="12" t="s">
        <v>26</v>
      </c>
      <c r="H72" s="12">
        <v>6</v>
      </c>
      <c r="I72" s="12" t="s">
        <v>27</v>
      </c>
      <c r="J72" s="12">
        <v>12</v>
      </c>
      <c r="K72" s="12" t="s">
        <v>28</v>
      </c>
      <c r="L72" s="12">
        <v>35916142</v>
      </c>
      <c r="M72" s="12" t="s">
        <v>88</v>
      </c>
      <c r="N72" s="12" t="s">
        <v>29</v>
      </c>
      <c r="O72" s="12" t="s">
        <v>29</v>
      </c>
      <c r="P72" s="12">
        <v>4</v>
      </c>
      <c r="Q72" s="12" t="s">
        <v>36</v>
      </c>
      <c r="R72" s="12">
        <v>114</v>
      </c>
      <c r="S72" s="12" t="s">
        <v>30</v>
      </c>
      <c r="T72" s="12">
        <v>2</v>
      </c>
      <c r="U72" s="17">
        <v>20060</v>
      </c>
      <c r="V72" s="17">
        <v>0</v>
      </c>
      <c r="W72" s="17">
        <v>0</v>
      </c>
      <c r="X72" s="17">
        <v>0</v>
      </c>
      <c r="Y72" s="17">
        <v>0</v>
      </c>
    </row>
    <row r="73" spans="1:25" ht="13.5">
      <c r="A73" s="12">
        <v>2002</v>
      </c>
      <c r="B73" s="12">
        <v>4</v>
      </c>
      <c r="C73" s="12">
        <v>1</v>
      </c>
      <c r="D73" s="12">
        <v>300</v>
      </c>
      <c r="E73" s="12" t="s">
        <v>37</v>
      </c>
      <c r="F73" s="12">
        <v>300</v>
      </c>
      <c r="G73" s="12" t="s">
        <v>38</v>
      </c>
      <c r="H73" s="12">
        <v>6</v>
      </c>
      <c r="I73" s="12" t="s">
        <v>27</v>
      </c>
      <c r="J73" s="12">
        <v>12</v>
      </c>
      <c r="K73" s="12" t="s">
        <v>28</v>
      </c>
      <c r="L73" s="12">
        <v>35916142</v>
      </c>
      <c r="M73" s="12" t="s">
        <v>88</v>
      </c>
      <c r="N73" s="12" t="s">
        <v>29</v>
      </c>
      <c r="O73" s="12" t="s">
        <v>29</v>
      </c>
      <c r="P73" s="12" t="s">
        <v>29</v>
      </c>
      <c r="Q73" s="12" t="s">
        <v>29</v>
      </c>
      <c r="R73" s="12">
        <v>111</v>
      </c>
      <c r="S73" s="12" t="s">
        <v>30</v>
      </c>
      <c r="T73" s="12">
        <v>2</v>
      </c>
      <c r="U73" s="17">
        <v>8</v>
      </c>
      <c r="V73" s="17">
        <v>0</v>
      </c>
      <c r="W73" s="17">
        <v>0</v>
      </c>
      <c r="X73" s="17">
        <v>0</v>
      </c>
      <c r="Y73" s="17">
        <v>0</v>
      </c>
    </row>
    <row r="74" spans="1:25" ht="13.5">
      <c r="A74" s="12">
        <v>2002</v>
      </c>
      <c r="B74" s="12">
        <v>4</v>
      </c>
      <c r="C74" s="12">
        <v>1</v>
      </c>
      <c r="D74" s="12">
        <v>500</v>
      </c>
      <c r="E74" s="12" t="s">
        <v>39</v>
      </c>
      <c r="F74" s="12">
        <v>500</v>
      </c>
      <c r="G74" s="12" t="s">
        <v>40</v>
      </c>
      <c r="H74" s="12">
        <v>6</v>
      </c>
      <c r="I74" s="12" t="s">
        <v>27</v>
      </c>
      <c r="J74" s="12">
        <v>12</v>
      </c>
      <c r="K74" s="12" t="s">
        <v>28</v>
      </c>
      <c r="L74" s="12">
        <v>35916142</v>
      </c>
      <c r="M74" s="12" t="s">
        <v>88</v>
      </c>
      <c r="N74" s="12" t="s">
        <v>29</v>
      </c>
      <c r="O74" s="12" t="s">
        <v>29</v>
      </c>
      <c r="P74" s="12">
        <v>4</v>
      </c>
      <c r="Q74" s="12" t="s">
        <v>36</v>
      </c>
      <c r="R74" s="12">
        <v>114</v>
      </c>
      <c r="S74" s="12" t="s">
        <v>30</v>
      </c>
      <c r="T74" s="12">
        <v>2</v>
      </c>
      <c r="U74" s="17">
        <v>58100</v>
      </c>
      <c r="V74" s="17">
        <v>1</v>
      </c>
      <c r="W74" s="17">
        <v>44100</v>
      </c>
      <c r="X74" s="17">
        <v>0</v>
      </c>
      <c r="Y74" s="17">
        <v>0</v>
      </c>
    </row>
    <row r="75" spans="1:25" ht="13.5">
      <c r="A75" s="12">
        <v>2002</v>
      </c>
      <c r="B75" s="12">
        <v>4</v>
      </c>
      <c r="C75" s="12">
        <v>1</v>
      </c>
      <c r="D75" s="12">
        <v>500</v>
      </c>
      <c r="E75" s="12" t="s">
        <v>39</v>
      </c>
      <c r="F75" s="12">
        <v>500</v>
      </c>
      <c r="G75" s="12" t="s">
        <v>40</v>
      </c>
      <c r="H75" s="12">
        <v>6</v>
      </c>
      <c r="I75" s="12" t="s">
        <v>27</v>
      </c>
      <c r="J75" s="12">
        <v>12</v>
      </c>
      <c r="K75" s="12" t="s">
        <v>28</v>
      </c>
      <c r="L75" s="12">
        <v>35916142</v>
      </c>
      <c r="M75" s="12" t="s">
        <v>88</v>
      </c>
      <c r="N75" s="12" t="s">
        <v>29</v>
      </c>
      <c r="O75" s="12" t="s">
        <v>29</v>
      </c>
      <c r="P75" s="12" t="s">
        <v>29</v>
      </c>
      <c r="Q75" s="12" t="s">
        <v>29</v>
      </c>
      <c r="R75" s="12">
        <v>114</v>
      </c>
      <c r="S75" s="12" t="s">
        <v>30</v>
      </c>
      <c r="T75" s="12">
        <v>1</v>
      </c>
      <c r="U75" s="17">
        <v>6</v>
      </c>
      <c r="V75" s="17">
        <v>0</v>
      </c>
      <c r="W75" s="17">
        <v>0</v>
      </c>
      <c r="X75" s="17">
        <v>0</v>
      </c>
      <c r="Y75" s="17">
        <v>0</v>
      </c>
    </row>
    <row r="76" spans="1:25" ht="13.5">
      <c r="A76" s="12">
        <v>2002</v>
      </c>
      <c r="B76" s="12">
        <v>4</v>
      </c>
      <c r="C76" s="12">
        <v>1</v>
      </c>
      <c r="D76" s="12">
        <v>615</v>
      </c>
      <c r="E76" s="12" t="s">
        <v>55</v>
      </c>
      <c r="F76" s="12">
        <v>617</v>
      </c>
      <c r="G76" s="12" t="s">
        <v>56</v>
      </c>
      <c r="H76" s="12">
        <v>6</v>
      </c>
      <c r="I76" s="12" t="s">
        <v>27</v>
      </c>
      <c r="J76" s="12">
        <v>12</v>
      </c>
      <c r="K76" s="12" t="s">
        <v>28</v>
      </c>
      <c r="L76" s="12">
        <v>35916142</v>
      </c>
      <c r="M76" s="12" t="s">
        <v>88</v>
      </c>
      <c r="N76" s="12" t="s">
        <v>29</v>
      </c>
      <c r="O76" s="12" t="s">
        <v>29</v>
      </c>
      <c r="P76" s="12" t="s">
        <v>29</v>
      </c>
      <c r="Q76" s="12" t="s">
        <v>29</v>
      </c>
      <c r="R76" s="12">
        <v>114</v>
      </c>
      <c r="S76" s="12" t="s">
        <v>30</v>
      </c>
      <c r="T76" s="12">
        <v>1</v>
      </c>
      <c r="U76" s="17">
        <v>33000</v>
      </c>
      <c r="V76" s="17">
        <v>0</v>
      </c>
      <c r="W76" s="17">
        <v>0</v>
      </c>
      <c r="X76" s="17">
        <v>0</v>
      </c>
      <c r="Y76" s="17">
        <v>0</v>
      </c>
    </row>
    <row r="77" spans="1:25" ht="13.5">
      <c r="A77" s="12">
        <v>2002</v>
      </c>
      <c r="B77" s="12">
        <v>4</v>
      </c>
      <c r="C77" s="12">
        <v>2</v>
      </c>
      <c r="D77" s="12">
        <v>0</v>
      </c>
      <c r="E77" s="12" t="s">
        <v>25</v>
      </c>
      <c r="F77" s="12">
        <v>0</v>
      </c>
      <c r="G77" s="12" t="s">
        <v>26</v>
      </c>
      <c r="H77" s="12">
        <v>6</v>
      </c>
      <c r="I77" s="12" t="s">
        <v>27</v>
      </c>
      <c r="J77" s="12">
        <v>12</v>
      </c>
      <c r="K77" s="12" t="s">
        <v>28</v>
      </c>
      <c r="L77" s="12">
        <v>35916142</v>
      </c>
      <c r="M77" s="12" t="s">
        <v>88</v>
      </c>
      <c r="N77" s="12" t="s">
        <v>29</v>
      </c>
      <c r="O77" s="12" t="s">
        <v>29</v>
      </c>
      <c r="P77" s="12">
        <v>4</v>
      </c>
      <c r="Q77" s="12" t="s">
        <v>36</v>
      </c>
      <c r="R77" s="12">
        <v>114</v>
      </c>
      <c r="S77" s="12" t="s">
        <v>30</v>
      </c>
      <c r="T77" s="12">
        <v>1</v>
      </c>
      <c r="U77" s="17">
        <v>18000</v>
      </c>
      <c r="V77" s="17">
        <v>0</v>
      </c>
      <c r="W77" s="17">
        <v>0</v>
      </c>
      <c r="X77" s="17">
        <v>0</v>
      </c>
      <c r="Y77" s="17">
        <v>0</v>
      </c>
    </row>
    <row r="78" spans="1:25" ht="13.5">
      <c r="A78" s="12">
        <v>2002</v>
      </c>
      <c r="B78" s="12">
        <v>4</v>
      </c>
      <c r="C78" s="12">
        <v>2</v>
      </c>
      <c r="D78" s="12">
        <v>200</v>
      </c>
      <c r="E78" s="12" t="s">
        <v>34</v>
      </c>
      <c r="F78" s="12">
        <v>0</v>
      </c>
      <c r="G78" s="12" t="s">
        <v>26</v>
      </c>
      <c r="H78" s="12">
        <v>6</v>
      </c>
      <c r="I78" s="12" t="s">
        <v>27</v>
      </c>
      <c r="J78" s="12">
        <v>12</v>
      </c>
      <c r="K78" s="12" t="s">
        <v>28</v>
      </c>
      <c r="L78" s="12">
        <v>35916142</v>
      </c>
      <c r="M78" s="12" t="s">
        <v>88</v>
      </c>
      <c r="N78" s="12" t="s">
        <v>29</v>
      </c>
      <c r="O78" s="12" t="s">
        <v>29</v>
      </c>
      <c r="P78" s="12">
        <v>4</v>
      </c>
      <c r="Q78" s="12" t="s">
        <v>36</v>
      </c>
      <c r="R78" s="12">
        <v>114</v>
      </c>
      <c r="S78" s="12" t="s">
        <v>30</v>
      </c>
      <c r="T78" s="12">
        <v>2</v>
      </c>
      <c r="U78" s="17">
        <v>28000</v>
      </c>
      <c r="V78" s="17">
        <v>0</v>
      </c>
      <c r="W78" s="17">
        <v>0</v>
      </c>
      <c r="X78" s="17">
        <v>0</v>
      </c>
      <c r="Y78" s="17">
        <v>0</v>
      </c>
    </row>
    <row r="79" spans="1:25" ht="13.5">
      <c r="A79" s="12">
        <v>2002</v>
      </c>
      <c r="B79" s="12">
        <v>4</v>
      </c>
      <c r="C79" s="12">
        <v>2</v>
      </c>
      <c r="D79" s="12">
        <v>300</v>
      </c>
      <c r="E79" s="12" t="s">
        <v>37</v>
      </c>
      <c r="F79" s="12">
        <v>300</v>
      </c>
      <c r="G79" s="12" t="s">
        <v>38</v>
      </c>
      <c r="H79" s="12">
        <v>6</v>
      </c>
      <c r="I79" s="12" t="s">
        <v>27</v>
      </c>
      <c r="J79" s="12">
        <v>12</v>
      </c>
      <c r="K79" s="12" t="s">
        <v>28</v>
      </c>
      <c r="L79" s="12">
        <v>35916142</v>
      </c>
      <c r="M79" s="12" t="s">
        <v>88</v>
      </c>
      <c r="N79" s="12" t="s">
        <v>29</v>
      </c>
      <c r="O79" s="12" t="s">
        <v>29</v>
      </c>
      <c r="P79" s="12" t="s">
        <v>29</v>
      </c>
      <c r="Q79" s="12" t="s">
        <v>29</v>
      </c>
      <c r="R79" s="12">
        <v>111</v>
      </c>
      <c r="S79" s="12" t="s">
        <v>30</v>
      </c>
      <c r="T79" s="12">
        <v>4</v>
      </c>
      <c r="U79" s="17">
        <v>357000</v>
      </c>
      <c r="V79" s="17">
        <v>2</v>
      </c>
      <c r="W79" s="17">
        <v>313600</v>
      </c>
      <c r="X79" s="17">
        <v>0</v>
      </c>
      <c r="Y79" s="17">
        <v>0</v>
      </c>
    </row>
    <row r="80" spans="1:25" ht="13.5">
      <c r="A80" s="12">
        <v>2002</v>
      </c>
      <c r="B80" s="12">
        <v>4</v>
      </c>
      <c r="C80" s="12">
        <v>2</v>
      </c>
      <c r="D80" s="12">
        <v>500</v>
      </c>
      <c r="E80" s="12" t="s">
        <v>39</v>
      </c>
      <c r="F80" s="12">
        <v>500</v>
      </c>
      <c r="G80" s="12" t="s">
        <v>40</v>
      </c>
      <c r="H80" s="12">
        <v>6</v>
      </c>
      <c r="I80" s="12" t="s">
        <v>27</v>
      </c>
      <c r="J80" s="12">
        <v>12</v>
      </c>
      <c r="K80" s="12" t="s">
        <v>28</v>
      </c>
      <c r="L80" s="12">
        <v>35916142</v>
      </c>
      <c r="M80" s="12" t="s">
        <v>88</v>
      </c>
      <c r="N80" s="12" t="s">
        <v>29</v>
      </c>
      <c r="O80" s="12" t="s">
        <v>29</v>
      </c>
      <c r="P80" s="12" t="s">
        <v>29</v>
      </c>
      <c r="Q80" s="12" t="s">
        <v>29</v>
      </c>
      <c r="R80" s="12">
        <v>114</v>
      </c>
      <c r="S80" s="12" t="s">
        <v>30</v>
      </c>
      <c r="T80" s="12">
        <v>1</v>
      </c>
      <c r="U80" s="17">
        <v>6030</v>
      </c>
      <c r="V80" s="17">
        <v>0</v>
      </c>
      <c r="W80" s="17">
        <v>0</v>
      </c>
      <c r="X80" s="17">
        <v>0</v>
      </c>
      <c r="Y80" s="17">
        <v>0</v>
      </c>
    </row>
    <row r="81" spans="1:25" ht="13.5">
      <c r="A81" s="12">
        <v>2002</v>
      </c>
      <c r="B81" s="12">
        <v>4</v>
      </c>
      <c r="C81" s="12">
        <v>2</v>
      </c>
      <c r="D81" s="12">
        <v>550</v>
      </c>
      <c r="E81" s="12" t="s">
        <v>41</v>
      </c>
      <c r="F81" s="12">
        <v>550</v>
      </c>
      <c r="G81" s="12" t="s">
        <v>42</v>
      </c>
      <c r="H81" s="12">
        <v>6</v>
      </c>
      <c r="I81" s="12" t="s">
        <v>27</v>
      </c>
      <c r="J81" s="12">
        <v>12</v>
      </c>
      <c r="K81" s="12" t="s">
        <v>28</v>
      </c>
      <c r="L81" s="12">
        <v>35916142</v>
      </c>
      <c r="M81" s="12" t="s">
        <v>88</v>
      </c>
      <c r="N81" s="12" t="s">
        <v>29</v>
      </c>
      <c r="O81" s="12" t="s">
        <v>29</v>
      </c>
      <c r="P81" s="12">
        <v>4</v>
      </c>
      <c r="Q81" s="12" t="s">
        <v>36</v>
      </c>
      <c r="R81" s="12">
        <v>114</v>
      </c>
      <c r="S81" s="12" t="s">
        <v>30</v>
      </c>
      <c r="T81" s="12">
        <v>2</v>
      </c>
      <c r="U81" s="17">
        <v>20060</v>
      </c>
      <c r="V81" s="17">
        <v>0</v>
      </c>
      <c r="W81" s="17">
        <v>0</v>
      </c>
      <c r="X81" s="17">
        <v>0</v>
      </c>
      <c r="Y81" s="17">
        <v>0</v>
      </c>
    </row>
    <row r="82" spans="1:25" ht="13.5">
      <c r="A82" s="12">
        <v>2002</v>
      </c>
      <c r="B82" s="12">
        <v>4</v>
      </c>
      <c r="C82" s="12">
        <v>2</v>
      </c>
      <c r="D82" s="12">
        <v>615</v>
      </c>
      <c r="E82" s="12" t="s">
        <v>55</v>
      </c>
      <c r="F82" s="12">
        <v>617</v>
      </c>
      <c r="G82" s="12" t="s">
        <v>56</v>
      </c>
      <c r="H82" s="12">
        <v>6</v>
      </c>
      <c r="I82" s="12" t="s">
        <v>27</v>
      </c>
      <c r="J82" s="12">
        <v>12</v>
      </c>
      <c r="K82" s="12" t="s">
        <v>28</v>
      </c>
      <c r="L82" s="12">
        <v>35916142</v>
      </c>
      <c r="M82" s="12" t="s">
        <v>88</v>
      </c>
      <c r="N82" s="12" t="s">
        <v>29</v>
      </c>
      <c r="O82" s="12" t="s">
        <v>29</v>
      </c>
      <c r="P82" s="12">
        <v>4</v>
      </c>
      <c r="Q82" s="12" t="s">
        <v>36</v>
      </c>
      <c r="R82" s="12">
        <v>114</v>
      </c>
      <c r="S82" s="12" t="s">
        <v>30</v>
      </c>
      <c r="T82" s="12">
        <v>1</v>
      </c>
      <c r="U82" s="17">
        <v>12000</v>
      </c>
      <c r="V82" s="17">
        <v>0</v>
      </c>
      <c r="W82" s="17">
        <v>0</v>
      </c>
      <c r="X82" s="17">
        <v>0</v>
      </c>
      <c r="Y82" s="17">
        <v>0</v>
      </c>
    </row>
    <row r="83" spans="1:25" ht="13.5">
      <c r="A83" s="12">
        <v>2002</v>
      </c>
      <c r="B83" s="12">
        <v>4</v>
      </c>
      <c r="C83" s="12">
        <v>2</v>
      </c>
      <c r="D83" s="12">
        <v>615</v>
      </c>
      <c r="E83" s="12" t="s">
        <v>55</v>
      </c>
      <c r="F83" s="12">
        <v>617</v>
      </c>
      <c r="G83" s="12" t="s">
        <v>56</v>
      </c>
      <c r="H83" s="12">
        <v>6</v>
      </c>
      <c r="I83" s="12" t="s">
        <v>27</v>
      </c>
      <c r="J83" s="12">
        <v>12</v>
      </c>
      <c r="K83" s="12" t="s">
        <v>28</v>
      </c>
      <c r="L83" s="12">
        <v>35916142</v>
      </c>
      <c r="M83" s="12" t="s">
        <v>88</v>
      </c>
      <c r="N83" s="12" t="s">
        <v>29</v>
      </c>
      <c r="O83" s="12" t="s">
        <v>29</v>
      </c>
      <c r="P83" s="12" t="s">
        <v>29</v>
      </c>
      <c r="Q83" s="12" t="s">
        <v>29</v>
      </c>
      <c r="R83" s="12">
        <v>114</v>
      </c>
      <c r="S83" s="12" t="s">
        <v>30</v>
      </c>
      <c r="T83" s="12">
        <v>1</v>
      </c>
      <c r="U83" s="17">
        <v>2</v>
      </c>
      <c r="V83" s="17">
        <v>0</v>
      </c>
      <c r="W83" s="17">
        <v>0</v>
      </c>
      <c r="X83" s="17">
        <v>0</v>
      </c>
      <c r="Y83" s="17">
        <v>0</v>
      </c>
    </row>
    <row r="84" spans="1:25" ht="13.5">
      <c r="A84" s="12">
        <v>2002</v>
      </c>
      <c r="B84" s="12">
        <v>4</v>
      </c>
      <c r="C84" s="12">
        <v>3</v>
      </c>
      <c r="D84" s="12">
        <v>300</v>
      </c>
      <c r="E84" s="12" t="s">
        <v>37</v>
      </c>
      <c r="F84" s="12">
        <v>300</v>
      </c>
      <c r="G84" s="12" t="s">
        <v>38</v>
      </c>
      <c r="H84" s="12">
        <v>6</v>
      </c>
      <c r="I84" s="12" t="s">
        <v>27</v>
      </c>
      <c r="J84" s="12">
        <v>12</v>
      </c>
      <c r="K84" s="12" t="s">
        <v>28</v>
      </c>
      <c r="L84" s="12">
        <v>35916142</v>
      </c>
      <c r="M84" s="12" t="s">
        <v>88</v>
      </c>
      <c r="N84" s="12" t="s">
        <v>29</v>
      </c>
      <c r="O84" s="12" t="s">
        <v>29</v>
      </c>
      <c r="P84" s="12" t="s">
        <v>29</v>
      </c>
      <c r="Q84" s="12" t="s">
        <v>29</v>
      </c>
      <c r="R84" s="12">
        <v>111</v>
      </c>
      <c r="S84" s="12" t="s">
        <v>30</v>
      </c>
      <c r="T84" s="12">
        <v>1</v>
      </c>
      <c r="U84" s="17">
        <v>1000</v>
      </c>
      <c r="V84" s="17">
        <v>0</v>
      </c>
      <c r="W84" s="17">
        <v>0</v>
      </c>
      <c r="X84" s="17">
        <v>0</v>
      </c>
      <c r="Y84" s="17">
        <v>0</v>
      </c>
    </row>
    <row r="85" spans="1:25" ht="13.5">
      <c r="A85" s="12">
        <v>2002</v>
      </c>
      <c r="B85" s="12">
        <v>4</v>
      </c>
      <c r="C85" s="12">
        <v>3</v>
      </c>
      <c r="D85" s="12">
        <v>500</v>
      </c>
      <c r="E85" s="12" t="s">
        <v>39</v>
      </c>
      <c r="F85" s="12">
        <v>500</v>
      </c>
      <c r="G85" s="12" t="s">
        <v>40</v>
      </c>
      <c r="H85" s="12">
        <v>6</v>
      </c>
      <c r="I85" s="12" t="s">
        <v>27</v>
      </c>
      <c r="J85" s="12">
        <v>12</v>
      </c>
      <c r="K85" s="12" t="s">
        <v>28</v>
      </c>
      <c r="L85" s="12">
        <v>35916142</v>
      </c>
      <c r="M85" s="12" t="s">
        <v>88</v>
      </c>
      <c r="N85" s="12" t="s">
        <v>29</v>
      </c>
      <c r="O85" s="12" t="s">
        <v>29</v>
      </c>
      <c r="P85" s="12">
        <v>4</v>
      </c>
      <c r="Q85" s="12" t="s">
        <v>36</v>
      </c>
      <c r="R85" s="12">
        <v>114</v>
      </c>
      <c r="S85" s="12" t="s">
        <v>30</v>
      </c>
      <c r="T85" s="12">
        <v>2</v>
      </c>
      <c r="U85" s="17">
        <v>58100</v>
      </c>
      <c r="V85" s="17">
        <v>1</v>
      </c>
      <c r="W85" s="17">
        <v>44100</v>
      </c>
      <c r="X85" s="17">
        <v>0</v>
      </c>
      <c r="Y85" s="17">
        <v>0</v>
      </c>
    </row>
    <row r="86" spans="1:25" ht="13.5">
      <c r="A86" s="12">
        <v>2002</v>
      </c>
      <c r="B86" s="12">
        <v>4</v>
      </c>
      <c r="C86" s="12">
        <v>3</v>
      </c>
      <c r="D86" s="12">
        <v>500</v>
      </c>
      <c r="E86" s="12" t="s">
        <v>39</v>
      </c>
      <c r="F86" s="12">
        <v>500</v>
      </c>
      <c r="G86" s="12" t="s">
        <v>40</v>
      </c>
      <c r="H86" s="12">
        <v>6</v>
      </c>
      <c r="I86" s="12" t="s">
        <v>27</v>
      </c>
      <c r="J86" s="12">
        <v>12</v>
      </c>
      <c r="K86" s="12" t="s">
        <v>28</v>
      </c>
      <c r="L86" s="12">
        <v>35916142</v>
      </c>
      <c r="M86" s="12" t="s">
        <v>88</v>
      </c>
      <c r="N86" s="12" t="s">
        <v>29</v>
      </c>
      <c r="O86" s="12" t="s">
        <v>29</v>
      </c>
      <c r="P86" s="12" t="s">
        <v>29</v>
      </c>
      <c r="Q86" s="12" t="s">
        <v>29</v>
      </c>
      <c r="R86" s="12">
        <v>114</v>
      </c>
      <c r="S86" s="12" t="s">
        <v>30</v>
      </c>
      <c r="T86" s="12">
        <v>1</v>
      </c>
      <c r="U86" s="17">
        <v>50</v>
      </c>
      <c r="V86" s="17">
        <v>0</v>
      </c>
      <c r="W86" s="17">
        <v>0</v>
      </c>
      <c r="X86" s="17">
        <v>0</v>
      </c>
      <c r="Y86" s="17">
        <v>0</v>
      </c>
    </row>
    <row r="87" spans="1:25" ht="13.5">
      <c r="A87" s="12">
        <v>2002</v>
      </c>
      <c r="B87" s="12">
        <v>4</v>
      </c>
      <c r="C87" s="12">
        <v>3</v>
      </c>
      <c r="D87" s="12">
        <v>615</v>
      </c>
      <c r="E87" s="12" t="s">
        <v>55</v>
      </c>
      <c r="F87" s="12">
        <v>617</v>
      </c>
      <c r="G87" s="12" t="s">
        <v>56</v>
      </c>
      <c r="H87" s="12">
        <v>6</v>
      </c>
      <c r="I87" s="12" t="s">
        <v>27</v>
      </c>
      <c r="J87" s="12">
        <v>12</v>
      </c>
      <c r="K87" s="12" t="s">
        <v>28</v>
      </c>
      <c r="L87" s="12">
        <v>35916142</v>
      </c>
      <c r="M87" s="12" t="s">
        <v>88</v>
      </c>
      <c r="N87" s="12" t="s">
        <v>29</v>
      </c>
      <c r="O87" s="12" t="s">
        <v>29</v>
      </c>
      <c r="P87" s="12" t="s">
        <v>29</v>
      </c>
      <c r="Q87" s="12" t="s">
        <v>29</v>
      </c>
      <c r="R87" s="12">
        <v>114</v>
      </c>
      <c r="S87" s="12" t="s">
        <v>30</v>
      </c>
      <c r="T87" s="12">
        <v>1</v>
      </c>
      <c r="U87" s="17">
        <v>14000</v>
      </c>
      <c r="V87" s="17">
        <v>0</v>
      </c>
      <c r="W87" s="17">
        <v>0</v>
      </c>
      <c r="X87" s="17">
        <v>0</v>
      </c>
      <c r="Y87" s="17">
        <v>0</v>
      </c>
    </row>
    <row r="88" spans="1:25" ht="13.5">
      <c r="A88" s="12">
        <v>2002</v>
      </c>
      <c r="B88" s="12">
        <v>4</v>
      </c>
      <c r="C88" s="12">
        <v>4</v>
      </c>
      <c r="D88" s="12">
        <v>300</v>
      </c>
      <c r="E88" s="12" t="s">
        <v>37</v>
      </c>
      <c r="F88" s="12">
        <v>300</v>
      </c>
      <c r="G88" s="12" t="s">
        <v>38</v>
      </c>
      <c r="H88" s="12">
        <v>6</v>
      </c>
      <c r="I88" s="12" t="s">
        <v>27</v>
      </c>
      <c r="J88" s="12">
        <v>12</v>
      </c>
      <c r="K88" s="12" t="s">
        <v>28</v>
      </c>
      <c r="L88" s="12">
        <v>35916142</v>
      </c>
      <c r="M88" s="12" t="s">
        <v>88</v>
      </c>
      <c r="N88" s="12" t="s">
        <v>29</v>
      </c>
      <c r="O88" s="12" t="s">
        <v>29</v>
      </c>
      <c r="P88" s="12" t="s">
        <v>29</v>
      </c>
      <c r="Q88" s="12" t="s">
        <v>29</v>
      </c>
      <c r="R88" s="12">
        <v>111</v>
      </c>
      <c r="S88" s="12" t="s">
        <v>30</v>
      </c>
      <c r="T88" s="12">
        <v>2</v>
      </c>
      <c r="U88" s="17">
        <v>20060</v>
      </c>
      <c r="V88" s="17">
        <v>0</v>
      </c>
      <c r="W88" s="17">
        <v>0</v>
      </c>
      <c r="X88" s="17">
        <v>0</v>
      </c>
      <c r="Y88" s="17">
        <v>0</v>
      </c>
    </row>
    <row r="89" spans="1:25" ht="13.5">
      <c r="A89" s="12">
        <v>2002</v>
      </c>
      <c r="B89" s="12">
        <v>4</v>
      </c>
      <c r="C89" s="12">
        <v>4</v>
      </c>
      <c r="D89" s="12">
        <v>500</v>
      </c>
      <c r="E89" s="12" t="s">
        <v>39</v>
      </c>
      <c r="F89" s="12">
        <v>500</v>
      </c>
      <c r="G89" s="12" t="s">
        <v>40</v>
      </c>
      <c r="H89" s="12">
        <v>6</v>
      </c>
      <c r="I89" s="12" t="s">
        <v>27</v>
      </c>
      <c r="J89" s="12">
        <v>12</v>
      </c>
      <c r="K89" s="12" t="s">
        <v>28</v>
      </c>
      <c r="L89" s="12">
        <v>35916142</v>
      </c>
      <c r="M89" s="12" t="s">
        <v>88</v>
      </c>
      <c r="N89" s="12" t="s">
        <v>29</v>
      </c>
      <c r="O89" s="12" t="s">
        <v>29</v>
      </c>
      <c r="P89" s="12" t="s">
        <v>29</v>
      </c>
      <c r="Q89" s="12" t="s">
        <v>29</v>
      </c>
      <c r="R89" s="12">
        <v>114</v>
      </c>
      <c r="S89" s="12" t="s">
        <v>30</v>
      </c>
      <c r="T89" s="12">
        <v>1</v>
      </c>
      <c r="U89" s="17">
        <v>3750</v>
      </c>
      <c r="V89" s="17">
        <v>0</v>
      </c>
      <c r="W89" s="17">
        <v>0</v>
      </c>
      <c r="X89" s="17">
        <v>0</v>
      </c>
      <c r="Y89" s="17">
        <v>0</v>
      </c>
    </row>
    <row r="90" spans="1:25" ht="13.5">
      <c r="A90" s="12">
        <v>2002</v>
      </c>
      <c r="B90" s="12">
        <v>4</v>
      </c>
      <c r="C90" s="12">
        <v>4</v>
      </c>
      <c r="D90" s="12">
        <v>615</v>
      </c>
      <c r="E90" s="12" t="s">
        <v>55</v>
      </c>
      <c r="F90" s="12">
        <v>617</v>
      </c>
      <c r="G90" s="12" t="s">
        <v>56</v>
      </c>
      <c r="H90" s="12">
        <v>6</v>
      </c>
      <c r="I90" s="12" t="s">
        <v>27</v>
      </c>
      <c r="J90" s="12">
        <v>12</v>
      </c>
      <c r="K90" s="12" t="s">
        <v>28</v>
      </c>
      <c r="L90" s="12">
        <v>35916142</v>
      </c>
      <c r="M90" s="12" t="s">
        <v>88</v>
      </c>
      <c r="N90" s="12" t="s">
        <v>29</v>
      </c>
      <c r="O90" s="12" t="s">
        <v>29</v>
      </c>
      <c r="P90" s="12" t="s">
        <v>29</v>
      </c>
      <c r="Q90" s="12" t="s">
        <v>29</v>
      </c>
      <c r="R90" s="12">
        <v>114</v>
      </c>
      <c r="S90" s="12" t="s">
        <v>30</v>
      </c>
      <c r="T90" s="12">
        <v>2</v>
      </c>
      <c r="U90" s="17">
        <v>170520</v>
      </c>
      <c r="V90" s="17">
        <v>2</v>
      </c>
      <c r="W90" s="17">
        <v>170520</v>
      </c>
      <c r="X90" s="17">
        <v>0</v>
      </c>
      <c r="Y90" s="17">
        <v>0</v>
      </c>
    </row>
    <row r="91" spans="1:25" ht="13.5">
      <c r="A91" s="12">
        <v>2002</v>
      </c>
      <c r="B91" s="12">
        <v>4</v>
      </c>
      <c r="C91" s="12">
        <v>4</v>
      </c>
      <c r="D91" s="12">
        <v>750</v>
      </c>
      <c r="E91" s="12" t="s">
        <v>50</v>
      </c>
      <c r="F91" s="12">
        <v>750</v>
      </c>
      <c r="G91" s="12" t="s">
        <v>51</v>
      </c>
      <c r="H91" s="12">
        <v>6</v>
      </c>
      <c r="I91" s="12" t="s">
        <v>27</v>
      </c>
      <c r="J91" s="12">
        <v>12</v>
      </c>
      <c r="K91" s="12" t="s">
        <v>28</v>
      </c>
      <c r="L91" s="12">
        <v>35916142</v>
      </c>
      <c r="M91" s="12" t="s">
        <v>88</v>
      </c>
      <c r="N91" s="12" t="s">
        <v>29</v>
      </c>
      <c r="O91" s="12" t="s">
        <v>29</v>
      </c>
      <c r="P91" s="12" t="s">
        <v>29</v>
      </c>
      <c r="Q91" s="12" t="s">
        <v>29</v>
      </c>
      <c r="R91" s="12">
        <v>114</v>
      </c>
      <c r="S91" s="12" t="s">
        <v>30</v>
      </c>
      <c r="T91" s="12">
        <v>2</v>
      </c>
      <c r="U91" s="17">
        <v>18970</v>
      </c>
      <c r="V91" s="17">
        <v>0</v>
      </c>
      <c r="W91" s="17">
        <v>0</v>
      </c>
      <c r="X91" s="17">
        <v>0</v>
      </c>
      <c r="Y91" s="17">
        <v>0</v>
      </c>
    </row>
    <row r="92" spans="1:25" ht="13.5">
      <c r="A92" s="12">
        <v>2002</v>
      </c>
      <c r="B92" s="12">
        <v>4</v>
      </c>
      <c r="C92" s="12">
        <v>5</v>
      </c>
      <c r="D92" s="12">
        <v>615</v>
      </c>
      <c r="E92" s="12" t="s">
        <v>55</v>
      </c>
      <c r="F92" s="12">
        <v>617</v>
      </c>
      <c r="G92" s="12" t="s">
        <v>56</v>
      </c>
      <c r="H92" s="12">
        <v>6</v>
      </c>
      <c r="I92" s="12" t="s">
        <v>27</v>
      </c>
      <c r="J92" s="12">
        <v>12</v>
      </c>
      <c r="K92" s="12" t="s">
        <v>28</v>
      </c>
      <c r="L92" s="12">
        <v>35916142</v>
      </c>
      <c r="M92" s="12" t="s">
        <v>88</v>
      </c>
      <c r="N92" s="12" t="s">
        <v>29</v>
      </c>
      <c r="O92" s="12" t="s">
        <v>29</v>
      </c>
      <c r="P92" s="12" t="s">
        <v>29</v>
      </c>
      <c r="Q92" s="12" t="s">
        <v>29</v>
      </c>
      <c r="R92" s="12">
        <v>114</v>
      </c>
      <c r="S92" s="12" t="s">
        <v>30</v>
      </c>
      <c r="T92" s="12">
        <v>2</v>
      </c>
      <c r="U92" s="17">
        <v>15800</v>
      </c>
      <c r="V92" s="17">
        <v>0</v>
      </c>
      <c r="W92" s="17">
        <v>0</v>
      </c>
      <c r="X92" s="17">
        <v>0</v>
      </c>
      <c r="Y92" s="17">
        <v>0</v>
      </c>
    </row>
    <row r="93" spans="1:34" ht="13.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30">
        <f>SUM(U72:U92)</f>
        <v>854516</v>
      </c>
      <c r="V93" s="30"/>
      <c r="W93" s="30"/>
      <c r="X93" s="30"/>
      <c r="Y93" s="30"/>
      <c r="Z93" s="31">
        <f>SUM(U93)</f>
        <v>854516</v>
      </c>
      <c r="AA93" s="31">
        <f>SUM(Z93)</f>
        <v>854516</v>
      </c>
      <c r="AB93" s="31"/>
      <c r="AC93" s="29"/>
      <c r="AD93" s="29"/>
      <c r="AE93" s="29"/>
      <c r="AF93" s="29"/>
      <c r="AG93" s="29"/>
      <c r="AH93" s="29"/>
    </row>
    <row r="94" spans="1:25" ht="13.5">
      <c r="A94" s="12">
        <v>2002</v>
      </c>
      <c r="B94" s="12">
        <v>5</v>
      </c>
      <c r="C94" s="12">
        <v>1</v>
      </c>
      <c r="D94" s="12">
        <v>300</v>
      </c>
      <c r="E94" s="12" t="s">
        <v>37</v>
      </c>
      <c r="F94" s="12">
        <v>300</v>
      </c>
      <c r="G94" s="12" t="s">
        <v>38</v>
      </c>
      <c r="H94" s="12">
        <v>6</v>
      </c>
      <c r="I94" s="12" t="s">
        <v>27</v>
      </c>
      <c r="J94" s="12">
        <v>12</v>
      </c>
      <c r="K94" s="12" t="s">
        <v>28</v>
      </c>
      <c r="L94" s="12">
        <v>35916142</v>
      </c>
      <c r="M94" s="12" t="s">
        <v>88</v>
      </c>
      <c r="N94" s="12" t="s">
        <v>29</v>
      </c>
      <c r="O94" s="12" t="s">
        <v>29</v>
      </c>
      <c r="P94" s="12" t="s">
        <v>29</v>
      </c>
      <c r="Q94" s="12" t="s">
        <v>29</v>
      </c>
      <c r="R94" s="12">
        <v>111</v>
      </c>
      <c r="S94" s="12" t="s">
        <v>30</v>
      </c>
      <c r="T94" s="12">
        <v>1</v>
      </c>
      <c r="U94" s="17">
        <v>14000</v>
      </c>
      <c r="V94" s="17">
        <v>0</v>
      </c>
      <c r="W94" s="17">
        <v>0</v>
      </c>
      <c r="X94" s="17">
        <v>0</v>
      </c>
      <c r="Y94" s="17">
        <v>0</v>
      </c>
    </row>
    <row r="95" spans="1:25" ht="13.5">
      <c r="A95" s="12">
        <v>2002</v>
      </c>
      <c r="B95" s="12">
        <v>5</v>
      </c>
      <c r="C95" s="12">
        <v>1</v>
      </c>
      <c r="D95" s="12">
        <v>500</v>
      </c>
      <c r="E95" s="12" t="s">
        <v>39</v>
      </c>
      <c r="F95" s="12">
        <v>500</v>
      </c>
      <c r="G95" s="12" t="s">
        <v>40</v>
      </c>
      <c r="H95" s="12">
        <v>6</v>
      </c>
      <c r="I95" s="12" t="s">
        <v>27</v>
      </c>
      <c r="J95" s="12">
        <v>12</v>
      </c>
      <c r="K95" s="12" t="s">
        <v>28</v>
      </c>
      <c r="L95" s="12">
        <v>35916142</v>
      </c>
      <c r="M95" s="12" t="s">
        <v>88</v>
      </c>
      <c r="N95" s="12" t="s">
        <v>29</v>
      </c>
      <c r="O95" s="12" t="s">
        <v>29</v>
      </c>
      <c r="P95" s="12" t="s">
        <v>29</v>
      </c>
      <c r="Q95" s="12" t="s">
        <v>29</v>
      </c>
      <c r="R95" s="12">
        <v>114</v>
      </c>
      <c r="S95" s="12" t="s">
        <v>30</v>
      </c>
      <c r="T95" s="12">
        <v>3</v>
      </c>
      <c r="U95" s="17">
        <v>264680</v>
      </c>
      <c r="V95" s="17">
        <v>3</v>
      </c>
      <c r="W95" s="17">
        <v>264680</v>
      </c>
      <c r="X95" s="17">
        <v>0</v>
      </c>
      <c r="Y95" s="17">
        <v>0</v>
      </c>
    </row>
    <row r="96" spans="1:25" ht="13.5">
      <c r="A96" s="12">
        <v>2002</v>
      </c>
      <c r="B96" s="12">
        <v>5</v>
      </c>
      <c r="C96" s="12">
        <v>1</v>
      </c>
      <c r="D96" s="12">
        <v>615</v>
      </c>
      <c r="E96" s="12" t="s">
        <v>55</v>
      </c>
      <c r="F96" s="12">
        <v>617</v>
      </c>
      <c r="G96" s="12" t="s">
        <v>56</v>
      </c>
      <c r="H96" s="12">
        <v>6</v>
      </c>
      <c r="I96" s="12" t="s">
        <v>27</v>
      </c>
      <c r="J96" s="12">
        <v>12</v>
      </c>
      <c r="K96" s="12" t="s">
        <v>28</v>
      </c>
      <c r="L96" s="12">
        <v>35916142</v>
      </c>
      <c r="M96" s="12" t="s">
        <v>88</v>
      </c>
      <c r="N96" s="12" t="s">
        <v>29</v>
      </c>
      <c r="O96" s="12" t="s">
        <v>29</v>
      </c>
      <c r="P96" s="12" t="s">
        <v>29</v>
      </c>
      <c r="Q96" s="12" t="s">
        <v>29</v>
      </c>
      <c r="R96" s="12">
        <v>114</v>
      </c>
      <c r="S96" s="12" t="s">
        <v>30</v>
      </c>
      <c r="T96" s="12">
        <v>1</v>
      </c>
      <c r="U96" s="17">
        <v>2000</v>
      </c>
      <c r="V96" s="17">
        <v>0</v>
      </c>
      <c r="W96" s="17">
        <v>0</v>
      </c>
      <c r="X96" s="17">
        <v>0</v>
      </c>
      <c r="Y96" s="17">
        <v>0</v>
      </c>
    </row>
    <row r="97" spans="1:25" ht="13.5">
      <c r="A97" s="12">
        <v>2002</v>
      </c>
      <c r="B97" s="12">
        <v>5</v>
      </c>
      <c r="C97" s="12">
        <v>1</v>
      </c>
      <c r="D97" s="12">
        <v>750</v>
      </c>
      <c r="E97" s="12" t="s">
        <v>50</v>
      </c>
      <c r="F97" s="12">
        <v>750</v>
      </c>
      <c r="G97" s="12" t="s">
        <v>51</v>
      </c>
      <c r="H97" s="12">
        <v>6</v>
      </c>
      <c r="I97" s="12" t="s">
        <v>27</v>
      </c>
      <c r="J97" s="12">
        <v>12</v>
      </c>
      <c r="K97" s="12" t="s">
        <v>28</v>
      </c>
      <c r="L97" s="12">
        <v>35916142</v>
      </c>
      <c r="M97" s="12" t="s">
        <v>88</v>
      </c>
      <c r="N97" s="12" t="s">
        <v>29</v>
      </c>
      <c r="O97" s="12" t="s">
        <v>29</v>
      </c>
      <c r="P97" s="12" t="s">
        <v>29</v>
      </c>
      <c r="Q97" s="12" t="s">
        <v>29</v>
      </c>
      <c r="R97" s="12">
        <v>114</v>
      </c>
      <c r="S97" s="12" t="s">
        <v>30</v>
      </c>
      <c r="T97" s="12">
        <v>1</v>
      </c>
      <c r="U97" s="17">
        <v>11000</v>
      </c>
      <c r="V97" s="17">
        <v>0</v>
      </c>
      <c r="W97" s="17">
        <v>0</v>
      </c>
      <c r="X97" s="17">
        <v>0</v>
      </c>
      <c r="Y97" s="17">
        <v>0</v>
      </c>
    </row>
    <row r="98" spans="1:25" ht="13.5">
      <c r="A98" s="12">
        <v>2002</v>
      </c>
      <c r="B98" s="12">
        <v>5</v>
      </c>
      <c r="C98" s="12">
        <v>2</v>
      </c>
      <c r="D98" s="12">
        <v>200</v>
      </c>
      <c r="E98" s="12" t="s">
        <v>34</v>
      </c>
      <c r="F98" s="12">
        <v>0</v>
      </c>
      <c r="G98" s="12" t="s">
        <v>26</v>
      </c>
      <c r="H98" s="12">
        <v>6</v>
      </c>
      <c r="I98" s="12" t="s">
        <v>27</v>
      </c>
      <c r="J98" s="12">
        <v>12</v>
      </c>
      <c r="K98" s="12" t="s">
        <v>28</v>
      </c>
      <c r="L98" s="12">
        <v>35916142</v>
      </c>
      <c r="M98" s="12" t="s">
        <v>88</v>
      </c>
      <c r="N98" s="12" t="s">
        <v>29</v>
      </c>
      <c r="O98" s="12" t="s">
        <v>29</v>
      </c>
      <c r="P98" s="12">
        <v>4</v>
      </c>
      <c r="Q98" s="12" t="s">
        <v>36</v>
      </c>
      <c r="R98" s="12">
        <v>114</v>
      </c>
      <c r="S98" s="12" t="s">
        <v>30</v>
      </c>
      <c r="T98" s="12">
        <v>2</v>
      </c>
      <c r="U98" s="17">
        <v>20060</v>
      </c>
      <c r="V98" s="17">
        <v>0</v>
      </c>
      <c r="W98" s="17">
        <v>0</v>
      </c>
      <c r="X98" s="17">
        <v>0</v>
      </c>
      <c r="Y98" s="17">
        <v>0</v>
      </c>
    </row>
    <row r="99" spans="1:25" ht="13.5">
      <c r="A99" s="12">
        <v>2002</v>
      </c>
      <c r="B99" s="12">
        <v>5</v>
      </c>
      <c r="C99" s="12">
        <v>2</v>
      </c>
      <c r="D99" s="12">
        <v>250</v>
      </c>
      <c r="E99" s="12" t="s">
        <v>35</v>
      </c>
      <c r="F99" s="12">
        <v>250</v>
      </c>
      <c r="G99" s="12" t="s">
        <v>60</v>
      </c>
      <c r="H99" s="12">
        <v>6</v>
      </c>
      <c r="I99" s="12" t="s">
        <v>27</v>
      </c>
      <c r="J99" s="12">
        <v>12</v>
      </c>
      <c r="K99" s="12" t="s">
        <v>28</v>
      </c>
      <c r="L99" s="12">
        <v>35916142</v>
      </c>
      <c r="M99" s="12" t="s">
        <v>88</v>
      </c>
      <c r="N99" s="12" t="s">
        <v>29</v>
      </c>
      <c r="O99" s="12" t="s">
        <v>29</v>
      </c>
      <c r="P99" s="12">
        <v>4</v>
      </c>
      <c r="Q99" s="12" t="s">
        <v>36</v>
      </c>
      <c r="R99" s="12">
        <v>114</v>
      </c>
      <c r="S99" s="12" t="s">
        <v>30</v>
      </c>
      <c r="T99" s="12">
        <v>1</v>
      </c>
      <c r="U99" s="17">
        <v>3000</v>
      </c>
      <c r="V99" s="17">
        <v>0</v>
      </c>
      <c r="W99" s="17">
        <v>0</v>
      </c>
      <c r="X99" s="17">
        <v>0</v>
      </c>
      <c r="Y99" s="17">
        <v>0</v>
      </c>
    </row>
    <row r="100" spans="1:25" ht="13.5">
      <c r="A100" s="12">
        <v>2002</v>
      </c>
      <c r="B100" s="12">
        <v>5</v>
      </c>
      <c r="C100" s="12">
        <v>2</v>
      </c>
      <c r="D100" s="12">
        <v>300</v>
      </c>
      <c r="E100" s="12" t="s">
        <v>37</v>
      </c>
      <c r="F100" s="12">
        <v>300</v>
      </c>
      <c r="G100" s="12" t="s">
        <v>38</v>
      </c>
      <c r="H100" s="12">
        <v>6</v>
      </c>
      <c r="I100" s="12" t="s">
        <v>27</v>
      </c>
      <c r="J100" s="12">
        <v>12</v>
      </c>
      <c r="K100" s="12" t="s">
        <v>28</v>
      </c>
      <c r="L100" s="12">
        <v>35916142</v>
      </c>
      <c r="M100" s="12" t="s">
        <v>88</v>
      </c>
      <c r="N100" s="12" t="s">
        <v>29</v>
      </c>
      <c r="O100" s="12" t="s">
        <v>29</v>
      </c>
      <c r="P100" s="12" t="s">
        <v>29</v>
      </c>
      <c r="Q100" s="12" t="s">
        <v>29</v>
      </c>
      <c r="R100" s="12">
        <v>111</v>
      </c>
      <c r="S100" s="12" t="s">
        <v>30</v>
      </c>
      <c r="T100" s="12">
        <v>1</v>
      </c>
      <c r="U100" s="17">
        <v>7170</v>
      </c>
      <c r="V100" s="17">
        <v>0</v>
      </c>
      <c r="W100" s="17">
        <v>0</v>
      </c>
      <c r="X100" s="17">
        <v>0</v>
      </c>
      <c r="Y100" s="17">
        <v>0</v>
      </c>
    </row>
    <row r="101" spans="1:25" ht="13.5">
      <c r="A101" s="12">
        <v>2002</v>
      </c>
      <c r="B101" s="12">
        <v>5</v>
      </c>
      <c r="C101" s="12">
        <v>2</v>
      </c>
      <c r="D101" s="12">
        <v>500</v>
      </c>
      <c r="E101" s="12" t="s">
        <v>39</v>
      </c>
      <c r="F101" s="12">
        <v>500</v>
      </c>
      <c r="G101" s="12" t="s">
        <v>40</v>
      </c>
      <c r="H101" s="12">
        <v>6</v>
      </c>
      <c r="I101" s="12" t="s">
        <v>27</v>
      </c>
      <c r="J101" s="12">
        <v>12</v>
      </c>
      <c r="K101" s="12" t="s">
        <v>28</v>
      </c>
      <c r="L101" s="12">
        <v>35916142</v>
      </c>
      <c r="M101" s="12" t="s">
        <v>88</v>
      </c>
      <c r="N101" s="12" t="s">
        <v>29</v>
      </c>
      <c r="O101" s="12" t="s">
        <v>29</v>
      </c>
      <c r="P101" s="12" t="s">
        <v>29</v>
      </c>
      <c r="Q101" s="12" t="s">
        <v>29</v>
      </c>
      <c r="R101" s="12">
        <v>114</v>
      </c>
      <c r="S101" s="12" t="s">
        <v>30</v>
      </c>
      <c r="T101" s="12">
        <v>4</v>
      </c>
      <c r="U101" s="17">
        <v>168834</v>
      </c>
      <c r="V101" s="17">
        <v>2</v>
      </c>
      <c r="W101" s="17">
        <v>154824</v>
      </c>
      <c r="X101" s="17">
        <v>0</v>
      </c>
      <c r="Y101" s="17">
        <v>0</v>
      </c>
    </row>
    <row r="102" spans="1:25" ht="13.5">
      <c r="A102" s="12">
        <v>2002</v>
      </c>
      <c r="B102" s="12">
        <v>5</v>
      </c>
      <c r="C102" s="12">
        <v>2</v>
      </c>
      <c r="D102" s="12">
        <v>550</v>
      </c>
      <c r="E102" s="12" t="s">
        <v>41</v>
      </c>
      <c r="F102" s="12">
        <v>550</v>
      </c>
      <c r="G102" s="12" t="s">
        <v>42</v>
      </c>
      <c r="H102" s="12">
        <v>6</v>
      </c>
      <c r="I102" s="12" t="s">
        <v>27</v>
      </c>
      <c r="J102" s="12">
        <v>12</v>
      </c>
      <c r="K102" s="12" t="s">
        <v>28</v>
      </c>
      <c r="L102" s="12">
        <v>35916142</v>
      </c>
      <c r="M102" s="12" t="s">
        <v>88</v>
      </c>
      <c r="N102" s="12" t="s">
        <v>29</v>
      </c>
      <c r="O102" s="12" t="s">
        <v>29</v>
      </c>
      <c r="P102" s="12">
        <v>4</v>
      </c>
      <c r="Q102" s="12" t="s">
        <v>36</v>
      </c>
      <c r="R102" s="12">
        <v>114</v>
      </c>
      <c r="S102" s="12" t="s">
        <v>30</v>
      </c>
      <c r="T102" s="12">
        <v>2</v>
      </c>
      <c r="U102" s="17">
        <v>5003</v>
      </c>
      <c r="V102" s="17">
        <v>0</v>
      </c>
      <c r="W102" s="17">
        <v>0</v>
      </c>
      <c r="X102" s="17">
        <v>0</v>
      </c>
      <c r="Y102" s="17">
        <v>0</v>
      </c>
    </row>
    <row r="103" spans="1:25" ht="13.5">
      <c r="A103" s="12">
        <v>2002</v>
      </c>
      <c r="B103" s="12">
        <v>5</v>
      </c>
      <c r="C103" s="12">
        <v>2</v>
      </c>
      <c r="D103" s="12">
        <v>615</v>
      </c>
      <c r="E103" s="12" t="s">
        <v>55</v>
      </c>
      <c r="F103" s="12">
        <v>617</v>
      </c>
      <c r="G103" s="12" t="s">
        <v>56</v>
      </c>
      <c r="H103" s="12">
        <v>6</v>
      </c>
      <c r="I103" s="12" t="s">
        <v>27</v>
      </c>
      <c r="J103" s="12">
        <v>12</v>
      </c>
      <c r="K103" s="12" t="s">
        <v>28</v>
      </c>
      <c r="L103" s="12">
        <v>35916142</v>
      </c>
      <c r="M103" s="12" t="s">
        <v>88</v>
      </c>
      <c r="N103" s="12" t="s">
        <v>29</v>
      </c>
      <c r="O103" s="12" t="s">
        <v>29</v>
      </c>
      <c r="P103" s="12" t="s">
        <v>29</v>
      </c>
      <c r="Q103" s="12" t="s">
        <v>29</v>
      </c>
      <c r="R103" s="12">
        <v>114</v>
      </c>
      <c r="S103" s="12" t="s">
        <v>30</v>
      </c>
      <c r="T103" s="12">
        <v>2</v>
      </c>
      <c r="U103" s="17">
        <v>20060</v>
      </c>
      <c r="V103" s="17">
        <v>0</v>
      </c>
      <c r="W103" s="17">
        <v>0</v>
      </c>
      <c r="X103" s="17">
        <v>0</v>
      </c>
      <c r="Y103" s="17">
        <v>0</v>
      </c>
    </row>
    <row r="104" spans="1:25" ht="13.5">
      <c r="A104" s="12">
        <v>2002</v>
      </c>
      <c r="B104" s="12">
        <v>5</v>
      </c>
      <c r="C104" s="12">
        <v>3</v>
      </c>
      <c r="D104" s="12">
        <v>0</v>
      </c>
      <c r="E104" s="12" t="s">
        <v>25</v>
      </c>
      <c r="F104" s="12">
        <v>0</v>
      </c>
      <c r="G104" s="12" t="s">
        <v>26</v>
      </c>
      <c r="H104" s="12">
        <v>6</v>
      </c>
      <c r="I104" s="12" t="s">
        <v>27</v>
      </c>
      <c r="J104" s="12">
        <v>12</v>
      </c>
      <c r="K104" s="12" t="s">
        <v>28</v>
      </c>
      <c r="L104" s="12">
        <v>35916142</v>
      </c>
      <c r="M104" s="12" t="s">
        <v>88</v>
      </c>
      <c r="N104" s="12" t="s">
        <v>29</v>
      </c>
      <c r="O104" s="12" t="s">
        <v>29</v>
      </c>
      <c r="P104" s="12">
        <v>4</v>
      </c>
      <c r="Q104" s="12" t="s">
        <v>36</v>
      </c>
      <c r="R104" s="12">
        <v>114</v>
      </c>
      <c r="S104" s="12" t="s">
        <v>30</v>
      </c>
      <c r="T104" s="12">
        <v>1</v>
      </c>
      <c r="U104" s="17">
        <v>58800</v>
      </c>
      <c r="V104" s="17">
        <v>1</v>
      </c>
      <c r="W104" s="17">
        <v>58800</v>
      </c>
      <c r="X104" s="17">
        <v>0</v>
      </c>
      <c r="Y104" s="17">
        <v>0</v>
      </c>
    </row>
    <row r="105" spans="1:25" ht="13.5">
      <c r="A105" s="12">
        <v>2002</v>
      </c>
      <c r="B105" s="12">
        <v>5</v>
      </c>
      <c r="C105" s="12">
        <v>3</v>
      </c>
      <c r="D105" s="12">
        <v>200</v>
      </c>
      <c r="E105" s="12" t="s">
        <v>34</v>
      </c>
      <c r="F105" s="12">
        <v>0</v>
      </c>
      <c r="G105" s="12" t="s">
        <v>26</v>
      </c>
      <c r="H105" s="12">
        <v>6</v>
      </c>
      <c r="I105" s="12" t="s">
        <v>27</v>
      </c>
      <c r="J105" s="12">
        <v>12</v>
      </c>
      <c r="K105" s="12" t="s">
        <v>28</v>
      </c>
      <c r="L105" s="12">
        <v>35916142</v>
      </c>
      <c r="M105" s="12" t="s">
        <v>88</v>
      </c>
      <c r="N105" s="12" t="s">
        <v>29</v>
      </c>
      <c r="O105" s="12" t="s">
        <v>29</v>
      </c>
      <c r="P105" s="12">
        <v>4</v>
      </c>
      <c r="Q105" s="12" t="s">
        <v>36</v>
      </c>
      <c r="R105" s="12">
        <v>114</v>
      </c>
      <c r="S105" s="12" t="s">
        <v>30</v>
      </c>
      <c r="T105" s="12">
        <v>2</v>
      </c>
      <c r="U105" s="17">
        <v>20060</v>
      </c>
      <c r="V105" s="17">
        <v>0</v>
      </c>
      <c r="W105" s="17">
        <v>0</v>
      </c>
      <c r="X105" s="17">
        <v>0</v>
      </c>
      <c r="Y105" s="17">
        <v>0</v>
      </c>
    </row>
    <row r="106" spans="1:25" ht="13.5">
      <c r="A106" s="12">
        <v>2002</v>
      </c>
      <c r="B106" s="12">
        <v>5</v>
      </c>
      <c r="C106" s="12">
        <v>3</v>
      </c>
      <c r="D106" s="12">
        <v>300</v>
      </c>
      <c r="E106" s="12" t="s">
        <v>37</v>
      </c>
      <c r="F106" s="12">
        <v>300</v>
      </c>
      <c r="G106" s="12" t="s">
        <v>38</v>
      </c>
      <c r="H106" s="12">
        <v>6</v>
      </c>
      <c r="I106" s="12" t="s">
        <v>27</v>
      </c>
      <c r="J106" s="12">
        <v>12</v>
      </c>
      <c r="K106" s="12" t="s">
        <v>28</v>
      </c>
      <c r="L106" s="12">
        <v>35916142</v>
      </c>
      <c r="M106" s="12" t="s">
        <v>88</v>
      </c>
      <c r="N106" s="12" t="s">
        <v>29</v>
      </c>
      <c r="O106" s="12" t="s">
        <v>29</v>
      </c>
      <c r="P106" s="12" t="s">
        <v>29</v>
      </c>
      <c r="Q106" s="12" t="s">
        <v>29</v>
      </c>
      <c r="R106" s="12">
        <v>111</v>
      </c>
      <c r="S106" s="12" t="s">
        <v>30</v>
      </c>
      <c r="T106" s="12">
        <v>3</v>
      </c>
      <c r="U106" s="17">
        <v>200200</v>
      </c>
      <c r="V106" s="17">
        <v>2</v>
      </c>
      <c r="W106" s="17">
        <v>186200</v>
      </c>
      <c r="X106" s="17">
        <v>0</v>
      </c>
      <c r="Y106" s="17">
        <v>0</v>
      </c>
    </row>
    <row r="107" spans="1:25" ht="13.5">
      <c r="A107" s="12">
        <v>2002</v>
      </c>
      <c r="B107" s="12">
        <v>5</v>
      </c>
      <c r="C107" s="12">
        <v>3</v>
      </c>
      <c r="D107" s="12">
        <v>500</v>
      </c>
      <c r="E107" s="12" t="s">
        <v>39</v>
      </c>
      <c r="F107" s="12">
        <v>500</v>
      </c>
      <c r="G107" s="12" t="s">
        <v>40</v>
      </c>
      <c r="H107" s="12">
        <v>6</v>
      </c>
      <c r="I107" s="12" t="s">
        <v>27</v>
      </c>
      <c r="J107" s="12">
        <v>12</v>
      </c>
      <c r="K107" s="12" t="s">
        <v>28</v>
      </c>
      <c r="L107" s="12">
        <v>35916142</v>
      </c>
      <c r="M107" s="12" t="s">
        <v>88</v>
      </c>
      <c r="N107" s="12" t="s">
        <v>29</v>
      </c>
      <c r="O107" s="12" t="s">
        <v>29</v>
      </c>
      <c r="P107" s="12" t="s">
        <v>29</v>
      </c>
      <c r="Q107" s="12" t="s">
        <v>29</v>
      </c>
      <c r="R107" s="12">
        <v>114</v>
      </c>
      <c r="S107" s="12" t="s">
        <v>30</v>
      </c>
      <c r="T107" s="12">
        <v>1</v>
      </c>
      <c r="U107" s="17">
        <v>14000</v>
      </c>
      <c r="V107" s="17">
        <v>0</v>
      </c>
      <c r="W107" s="17">
        <v>0</v>
      </c>
      <c r="X107" s="17">
        <v>0</v>
      </c>
      <c r="Y107" s="17">
        <v>0</v>
      </c>
    </row>
    <row r="108" spans="1:25" ht="13.5">
      <c r="A108" s="12">
        <v>2002</v>
      </c>
      <c r="B108" s="12">
        <v>5</v>
      </c>
      <c r="C108" s="12">
        <v>3</v>
      </c>
      <c r="D108" s="12">
        <v>500</v>
      </c>
      <c r="E108" s="12" t="s">
        <v>39</v>
      </c>
      <c r="F108" s="12">
        <v>500</v>
      </c>
      <c r="G108" s="12" t="s">
        <v>40</v>
      </c>
      <c r="H108" s="12">
        <v>6</v>
      </c>
      <c r="I108" s="12" t="s">
        <v>27</v>
      </c>
      <c r="J108" s="12">
        <v>12</v>
      </c>
      <c r="K108" s="12" t="s">
        <v>28</v>
      </c>
      <c r="L108" s="12">
        <v>35916142</v>
      </c>
      <c r="M108" s="12" t="s">
        <v>88</v>
      </c>
      <c r="N108" s="12" t="s">
        <v>29</v>
      </c>
      <c r="O108" s="12" t="s">
        <v>29</v>
      </c>
      <c r="P108" s="12">
        <v>4</v>
      </c>
      <c r="Q108" s="12" t="s">
        <v>36</v>
      </c>
      <c r="R108" s="12">
        <v>114</v>
      </c>
      <c r="S108" s="12" t="s">
        <v>30</v>
      </c>
      <c r="T108" s="12">
        <v>1</v>
      </c>
      <c r="U108" s="17">
        <v>235200</v>
      </c>
      <c r="V108" s="17">
        <v>1</v>
      </c>
      <c r="W108" s="17">
        <v>235200</v>
      </c>
      <c r="X108" s="17">
        <v>0</v>
      </c>
      <c r="Y108" s="17">
        <v>0</v>
      </c>
    </row>
    <row r="109" spans="1:25" ht="13.5">
      <c r="A109" s="12">
        <v>2002</v>
      </c>
      <c r="B109" s="12">
        <v>5</v>
      </c>
      <c r="C109" s="12">
        <v>3</v>
      </c>
      <c r="D109" s="12">
        <v>615</v>
      </c>
      <c r="E109" s="12" t="s">
        <v>55</v>
      </c>
      <c r="F109" s="12">
        <v>617</v>
      </c>
      <c r="G109" s="12" t="s">
        <v>56</v>
      </c>
      <c r="H109" s="12">
        <v>6</v>
      </c>
      <c r="I109" s="12" t="s">
        <v>27</v>
      </c>
      <c r="J109" s="12">
        <v>12</v>
      </c>
      <c r="K109" s="12" t="s">
        <v>28</v>
      </c>
      <c r="L109" s="12">
        <v>35916142</v>
      </c>
      <c r="M109" s="12" t="s">
        <v>88</v>
      </c>
      <c r="N109" s="12" t="s">
        <v>29</v>
      </c>
      <c r="O109" s="12" t="s">
        <v>29</v>
      </c>
      <c r="P109" s="12" t="s">
        <v>29</v>
      </c>
      <c r="Q109" s="12" t="s">
        <v>29</v>
      </c>
      <c r="R109" s="12">
        <v>114</v>
      </c>
      <c r="S109" s="12" t="s">
        <v>30</v>
      </c>
      <c r="T109" s="12">
        <v>1</v>
      </c>
      <c r="U109" s="17">
        <v>14000</v>
      </c>
      <c r="V109" s="17">
        <v>0</v>
      </c>
      <c r="W109" s="17">
        <v>0</v>
      </c>
      <c r="X109" s="17">
        <v>0</v>
      </c>
      <c r="Y109" s="17">
        <v>0</v>
      </c>
    </row>
    <row r="110" spans="1:25" ht="13.5">
      <c r="A110" s="12">
        <v>2002</v>
      </c>
      <c r="B110" s="12">
        <v>5</v>
      </c>
      <c r="C110" s="12">
        <v>3</v>
      </c>
      <c r="D110" s="12">
        <v>750</v>
      </c>
      <c r="E110" s="12" t="s">
        <v>50</v>
      </c>
      <c r="F110" s="12">
        <v>750</v>
      </c>
      <c r="G110" s="12" t="s">
        <v>51</v>
      </c>
      <c r="H110" s="12">
        <v>6</v>
      </c>
      <c r="I110" s="12" t="s">
        <v>27</v>
      </c>
      <c r="J110" s="12">
        <v>12</v>
      </c>
      <c r="K110" s="12" t="s">
        <v>28</v>
      </c>
      <c r="L110" s="12">
        <v>35916142</v>
      </c>
      <c r="M110" s="12" t="s">
        <v>88</v>
      </c>
      <c r="N110" s="12" t="s">
        <v>29</v>
      </c>
      <c r="O110" s="12" t="s">
        <v>29</v>
      </c>
      <c r="P110" s="12" t="s">
        <v>29</v>
      </c>
      <c r="Q110" s="12" t="s">
        <v>29</v>
      </c>
      <c r="R110" s="12">
        <v>111</v>
      </c>
      <c r="S110" s="12" t="s">
        <v>30</v>
      </c>
      <c r="T110" s="12">
        <v>4</v>
      </c>
      <c r="U110" s="17">
        <v>53100</v>
      </c>
      <c r="V110" s="17">
        <v>2</v>
      </c>
      <c r="W110" s="17">
        <v>39000</v>
      </c>
      <c r="X110" s="17">
        <v>0</v>
      </c>
      <c r="Y110" s="17">
        <v>0</v>
      </c>
    </row>
    <row r="111" spans="1:25" ht="13.5">
      <c r="A111" s="12">
        <v>2002</v>
      </c>
      <c r="B111" s="12">
        <v>5</v>
      </c>
      <c r="C111" s="12">
        <v>4</v>
      </c>
      <c r="D111" s="12">
        <v>0</v>
      </c>
      <c r="E111" s="12" t="s">
        <v>25</v>
      </c>
      <c r="F111" s="12">
        <v>0</v>
      </c>
      <c r="G111" s="12" t="s">
        <v>26</v>
      </c>
      <c r="H111" s="12">
        <v>6</v>
      </c>
      <c r="I111" s="12" t="s">
        <v>27</v>
      </c>
      <c r="J111" s="12">
        <v>12</v>
      </c>
      <c r="K111" s="12" t="s">
        <v>28</v>
      </c>
      <c r="L111" s="12">
        <v>35916142</v>
      </c>
      <c r="M111" s="12" t="s">
        <v>88</v>
      </c>
      <c r="N111" s="12" t="s">
        <v>29</v>
      </c>
      <c r="O111" s="12" t="s">
        <v>29</v>
      </c>
      <c r="P111" s="12">
        <v>4</v>
      </c>
      <c r="Q111" s="12" t="s">
        <v>36</v>
      </c>
      <c r="R111" s="12">
        <v>114</v>
      </c>
      <c r="S111" s="12" t="s">
        <v>30</v>
      </c>
      <c r="T111" s="12">
        <v>1</v>
      </c>
      <c r="U111" s="17">
        <v>14000</v>
      </c>
      <c r="V111" s="17">
        <v>0</v>
      </c>
      <c r="W111" s="17">
        <v>0</v>
      </c>
      <c r="X111" s="17">
        <v>0</v>
      </c>
      <c r="Y111" s="17">
        <v>0</v>
      </c>
    </row>
    <row r="112" spans="1:25" ht="13.5">
      <c r="A112" s="12">
        <v>2002</v>
      </c>
      <c r="B112" s="12">
        <v>5</v>
      </c>
      <c r="C112" s="12">
        <v>4</v>
      </c>
      <c r="D112" s="12">
        <v>200</v>
      </c>
      <c r="E112" s="12" t="s">
        <v>34</v>
      </c>
      <c r="F112" s="12">
        <v>0</v>
      </c>
      <c r="G112" s="12" t="s">
        <v>26</v>
      </c>
      <c r="H112" s="12">
        <v>6</v>
      </c>
      <c r="I112" s="12" t="s">
        <v>27</v>
      </c>
      <c r="J112" s="12">
        <v>12</v>
      </c>
      <c r="K112" s="12" t="s">
        <v>28</v>
      </c>
      <c r="L112" s="12">
        <v>35916142</v>
      </c>
      <c r="M112" s="12" t="s">
        <v>88</v>
      </c>
      <c r="N112" s="12" t="s">
        <v>29</v>
      </c>
      <c r="O112" s="12" t="s">
        <v>29</v>
      </c>
      <c r="P112" s="12">
        <v>4</v>
      </c>
      <c r="Q112" s="12" t="s">
        <v>36</v>
      </c>
      <c r="R112" s="12">
        <v>114</v>
      </c>
      <c r="S112" s="12" t="s">
        <v>30</v>
      </c>
      <c r="T112" s="12">
        <v>1</v>
      </c>
      <c r="U112" s="17">
        <v>10</v>
      </c>
      <c r="V112" s="17">
        <v>0</v>
      </c>
      <c r="W112" s="17">
        <v>0</v>
      </c>
      <c r="X112" s="17">
        <v>0</v>
      </c>
      <c r="Y112" s="17">
        <v>0</v>
      </c>
    </row>
    <row r="113" spans="1:25" ht="13.5">
      <c r="A113" s="12">
        <v>2002</v>
      </c>
      <c r="B113" s="12">
        <v>5</v>
      </c>
      <c r="C113" s="12">
        <v>4</v>
      </c>
      <c r="D113" s="12">
        <v>500</v>
      </c>
      <c r="E113" s="12" t="s">
        <v>39</v>
      </c>
      <c r="F113" s="12">
        <v>500</v>
      </c>
      <c r="G113" s="12" t="s">
        <v>40</v>
      </c>
      <c r="H113" s="12">
        <v>6</v>
      </c>
      <c r="I113" s="12" t="s">
        <v>27</v>
      </c>
      <c r="J113" s="12">
        <v>12</v>
      </c>
      <c r="K113" s="12" t="s">
        <v>28</v>
      </c>
      <c r="L113" s="12">
        <v>35916142</v>
      </c>
      <c r="M113" s="12" t="s">
        <v>88</v>
      </c>
      <c r="N113" s="12" t="s">
        <v>29</v>
      </c>
      <c r="O113" s="12" t="s">
        <v>29</v>
      </c>
      <c r="P113" s="12" t="s">
        <v>29</v>
      </c>
      <c r="Q113" s="12" t="s">
        <v>29</v>
      </c>
      <c r="R113" s="12">
        <v>114</v>
      </c>
      <c r="S113" s="12" t="s">
        <v>30</v>
      </c>
      <c r="T113" s="12">
        <v>1</v>
      </c>
      <c r="U113" s="17">
        <v>2</v>
      </c>
      <c r="V113" s="17">
        <v>0</v>
      </c>
      <c r="W113" s="17">
        <v>0</v>
      </c>
      <c r="X113" s="17">
        <v>0</v>
      </c>
      <c r="Y113" s="17">
        <v>0</v>
      </c>
    </row>
    <row r="114" spans="1:25" ht="13.5">
      <c r="A114" s="12">
        <v>2002</v>
      </c>
      <c r="B114" s="12">
        <v>5</v>
      </c>
      <c r="C114" s="12">
        <v>4</v>
      </c>
      <c r="D114" s="12">
        <v>615</v>
      </c>
      <c r="E114" s="12" t="s">
        <v>55</v>
      </c>
      <c r="F114" s="12">
        <v>617</v>
      </c>
      <c r="G114" s="12" t="s">
        <v>56</v>
      </c>
      <c r="H114" s="12">
        <v>6</v>
      </c>
      <c r="I114" s="12" t="s">
        <v>27</v>
      </c>
      <c r="J114" s="12">
        <v>12</v>
      </c>
      <c r="K114" s="12" t="s">
        <v>28</v>
      </c>
      <c r="L114" s="12">
        <v>35916142</v>
      </c>
      <c r="M114" s="12" t="s">
        <v>88</v>
      </c>
      <c r="N114" s="12" t="s">
        <v>29</v>
      </c>
      <c r="O114" s="12" t="s">
        <v>29</v>
      </c>
      <c r="P114" s="12" t="s">
        <v>29</v>
      </c>
      <c r="Q114" s="12" t="s">
        <v>29</v>
      </c>
      <c r="R114" s="12">
        <v>114</v>
      </c>
      <c r="S114" s="12" t="s">
        <v>30</v>
      </c>
      <c r="T114" s="12">
        <v>2</v>
      </c>
      <c r="U114" s="17">
        <v>20060</v>
      </c>
      <c r="V114" s="17">
        <v>0</v>
      </c>
      <c r="W114" s="17">
        <v>0</v>
      </c>
      <c r="X114" s="17">
        <v>0</v>
      </c>
      <c r="Y114" s="17">
        <v>0</v>
      </c>
    </row>
    <row r="115" spans="1:25" ht="13.5">
      <c r="A115" s="12">
        <v>2002</v>
      </c>
      <c r="B115" s="12">
        <v>5</v>
      </c>
      <c r="C115" s="12">
        <v>4</v>
      </c>
      <c r="D115" s="12">
        <v>750</v>
      </c>
      <c r="E115" s="12" t="s">
        <v>50</v>
      </c>
      <c r="F115" s="12">
        <v>750</v>
      </c>
      <c r="G115" s="12" t="s">
        <v>51</v>
      </c>
      <c r="H115" s="12">
        <v>6</v>
      </c>
      <c r="I115" s="12" t="s">
        <v>27</v>
      </c>
      <c r="J115" s="12">
        <v>12</v>
      </c>
      <c r="K115" s="12" t="s">
        <v>28</v>
      </c>
      <c r="L115" s="12">
        <v>35916142</v>
      </c>
      <c r="M115" s="12" t="s">
        <v>88</v>
      </c>
      <c r="N115" s="12" t="s">
        <v>29</v>
      </c>
      <c r="O115" s="12" t="s">
        <v>29</v>
      </c>
      <c r="P115" s="12" t="s">
        <v>29</v>
      </c>
      <c r="Q115" s="12" t="s">
        <v>29</v>
      </c>
      <c r="R115" s="12">
        <v>111</v>
      </c>
      <c r="S115" s="12" t="s">
        <v>30</v>
      </c>
      <c r="T115" s="12">
        <v>1</v>
      </c>
      <c r="U115" s="17">
        <v>2000</v>
      </c>
      <c r="V115" s="17">
        <v>0</v>
      </c>
      <c r="W115" s="17">
        <v>0</v>
      </c>
      <c r="X115" s="17">
        <v>0</v>
      </c>
      <c r="Y115" s="17">
        <v>0</v>
      </c>
    </row>
    <row r="116" spans="1:25" ht="13.5">
      <c r="A116" s="12">
        <v>2002</v>
      </c>
      <c r="B116" s="12">
        <v>5</v>
      </c>
      <c r="C116" s="12">
        <v>4</v>
      </c>
      <c r="D116" s="12">
        <v>750</v>
      </c>
      <c r="E116" s="12" t="s">
        <v>50</v>
      </c>
      <c r="F116" s="12">
        <v>750</v>
      </c>
      <c r="G116" s="12" t="s">
        <v>51</v>
      </c>
      <c r="H116" s="12">
        <v>6</v>
      </c>
      <c r="I116" s="12" t="s">
        <v>27</v>
      </c>
      <c r="J116" s="12">
        <v>12</v>
      </c>
      <c r="K116" s="12" t="s">
        <v>28</v>
      </c>
      <c r="L116" s="12">
        <v>35916142</v>
      </c>
      <c r="M116" s="12" t="s">
        <v>88</v>
      </c>
      <c r="N116" s="12" t="s">
        <v>29</v>
      </c>
      <c r="O116" s="12" t="s">
        <v>29</v>
      </c>
      <c r="P116" s="12" t="s">
        <v>29</v>
      </c>
      <c r="Q116" s="12" t="s">
        <v>29</v>
      </c>
      <c r="R116" s="12">
        <v>114</v>
      </c>
      <c r="S116" s="12" t="s">
        <v>30</v>
      </c>
      <c r="T116" s="12">
        <v>3</v>
      </c>
      <c r="U116" s="17">
        <v>217660</v>
      </c>
      <c r="V116" s="17">
        <v>2</v>
      </c>
      <c r="W116" s="17">
        <v>217560</v>
      </c>
      <c r="X116" s="17">
        <v>0</v>
      </c>
      <c r="Y116" s="17">
        <v>0</v>
      </c>
    </row>
    <row r="117" spans="1:25" ht="13.5">
      <c r="A117" s="12">
        <v>2002</v>
      </c>
      <c r="B117" s="12">
        <v>5</v>
      </c>
      <c r="C117" s="12">
        <v>4</v>
      </c>
      <c r="D117" s="12">
        <v>775</v>
      </c>
      <c r="E117" s="12" t="s">
        <v>52</v>
      </c>
      <c r="F117" s="12">
        <v>775</v>
      </c>
      <c r="G117" s="12" t="s">
        <v>52</v>
      </c>
      <c r="H117" s="12">
        <v>6</v>
      </c>
      <c r="I117" s="12" t="s">
        <v>27</v>
      </c>
      <c r="J117" s="12">
        <v>12</v>
      </c>
      <c r="K117" s="12" t="s">
        <v>28</v>
      </c>
      <c r="L117" s="12">
        <v>35916142</v>
      </c>
      <c r="M117" s="12" t="s">
        <v>88</v>
      </c>
      <c r="N117" s="12" t="s">
        <v>29</v>
      </c>
      <c r="O117" s="12" t="s">
        <v>29</v>
      </c>
      <c r="P117" s="12" t="s">
        <v>29</v>
      </c>
      <c r="Q117" s="12" t="s">
        <v>29</v>
      </c>
      <c r="R117" s="12">
        <v>111</v>
      </c>
      <c r="S117" s="12" t="s">
        <v>30</v>
      </c>
      <c r="T117" s="12">
        <v>2</v>
      </c>
      <c r="U117" s="17">
        <v>22620</v>
      </c>
      <c r="V117" s="17">
        <v>0</v>
      </c>
      <c r="W117" s="17">
        <v>0</v>
      </c>
      <c r="X117" s="17">
        <v>0</v>
      </c>
      <c r="Y117" s="17">
        <v>0</v>
      </c>
    </row>
    <row r="118" spans="1:25" ht="13.5">
      <c r="A118" s="12">
        <v>2002</v>
      </c>
      <c r="B118" s="12">
        <v>5</v>
      </c>
      <c r="C118" s="12">
        <v>5</v>
      </c>
      <c r="D118" s="12">
        <v>0</v>
      </c>
      <c r="E118" s="12" t="s">
        <v>25</v>
      </c>
      <c r="F118" s="12">
        <v>0</v>
      </c>
      <c r="G118" s="12" t="s">
        <v>26</v>
      </c>
      <c r="H118" s="12">
        <v>6</v>
      </c>
      <c r="I118" s="12" t="s">
        <v>27</v>
      </c>
      <c r="J118" s="12">
        <v>12</v>
      </c>
      <c r="K118" s="12" t="s">
        <v>28</v>
      </c>
      <c r="L118" s="12">
        <v>35916142</v>
      </c>
      <c r="M118" s="12" t="s">
        <v>88</v>
      </c>
      <c r="N118" s="12" t="s">
        <v>29</v>
      </c>
      <c r="O118" s="12" t="s">
        <v>29</v>
      </c>
      <c r="P118" s="12">
        <v>4</v>
      </c>
      <c r="Q118" s="12" t="s">
        <v>36</v>
      </c>
      <c r="R118" s="12">
        <v>114</v>
      </c>
      <c r="S118" s="12" t="s">
        <v>30</v>
      </c>
      <c r="T118" s="12">
        <v>1</v>
      </c>
      <c r="U118" s="17">
        <v>12000</v>
      </c>
      <c r="V118" s="17">
        <v>0</v>
      </c>
      <c r="W118" s="17">
        <v>0</v>
      </c>
      <c r="X118" s="17">
        <v>0</v>
      </c>
      <c r="Y118" s="17">
        <v>0</v>
      </c>
    </row>
    <row r="119" spans="1:25" ht="13.5">
      <c r="A119" s="12">
        <v>2002</v>
      </c>
      <c r="B119" s="12">
        <v>5</v>
      </c>
      <c r="C119" s="12">
        <v>5</v>
      </c>
      <c r="D119" s="12">
        <v>200</v>
      </c>
      <c r="E119" s="12" t="s">
        <v>34</v>
      </c>
      <c r="F119" s="12">
        <v>0</v>
      </c>
      <c r="G119" s="12" t="s">
        <v>26</v>
      </c>
      <c r="H119" s="12">
        <v>6</v>
      </c>
      <c r="I119" s="12" t="s">
        <v>27</v>
      </c>
      <c r="J119" s="12">
        <v>12</v>
      </c>
      <c r="K119" s="12" t="s">
        <v>28</v>
      </c>
      <c r="L119" s="12">
        <v>35916142</v>
      </c>
      <c r="M119" s="12" t="s">
        <v>88</v>
      </c>
      <c r="N119" s="12" t="s">
        <v>29</v>
      </c>
      <c r="O119" s="12" t="s">
        <v>29</v>
      </c>
      <c r="P119" s="12" t="s">
        <v>29</v>
      </c>
      <c r="Q119" s="12" t="s">
        <v>29</v>
      </c>
      <c r="R119" s="12">
        <v>114</v>
      </c>
      <c r="S119" s="12" t="s">
        <v>30</v>
      </c>
      <c r="T119" s="12">
        <v>2</v>
      </c>
      <c r="U119" s="17">
        <v>20060</v>
      </c>
      <c r="V119" s="17">
        <v>0</v>
      </c>
      <c r="W119" s="17">
        <v>0</v>
      </c>
      <c r="X119" s="17">
        <v>0</v>
      </c>
      <c r="Y119" s="17">
        <v>0</v>
      </c>
    </row>
    <row r="120" spans="1:25" ht="13.5">
      <c r="A120" s="12">
        <v>2002</v>
      </c>
      <c r="B120" s="12">
        <v>5</v>
      </c>
      <c r="C120" s="12">
        <v>5</v>
      </c>
      <c r="D120" s="12">
        <v>500</v>
      </c>
      <c r="E120" s="12" t="s">
        <v>39</v>
      </c>
      <c r="F120" s="12">
        <v>500</v>
      </c>
      <c r="G120" s="12" t="s">
        <v>40</v>
      </c>
      <c r="H120" s="12">
        <v>6</v>
      </c>
      <c r="I120" s="12" t="s">
        <v>27</v>
      </c>
      <c r="J120" s="12">
        <v>12</v>
      </c>
      <c r="K120" s="12" t="s">
        <v>28</v>
      </c>
      <c r="L120" s="12">
        <v>35916142</v>
      </c>
      <c r="M120" s="12" t="s">
        <v>88</v>
      </c>
      <c r="N120" s="12" t="s">
        <v>29</v>
      </c>
      <c r="O120" s="12" t="s">
        <v>29</v>
      </c>
      <c r="P120" s="12" t="s">
        <v>29</v>
      </c>
      <c r="Q120" s="12" t="s">
        <v>29</v>
      </c>
      <c r="R120" s="12">
        <v>114</v>
      </c>
      <c r="S120" s="12" t="s">
        <v>30</v>
      </c>
      <c r="T120" s="12">
        <v>1</v>
      </c>
      <c r="U120" s="17">
        <v>10500</v>
      </c>
      <c r="V120" s="17">
        <v>0</v>
      </c>
      <c r="W120" s="17">
        <v>0</v>
      </c>
      <c r="X120" s="17">
        <v>0</v>
      </c>
      <c r="Y120" s="17">
        <v>0</v>
      </c>
    </row>
    <row r="121" spans="1:25" ht="13.5">
      <c r="A121" s="12">
        <v>2002</v>
      </c>
      <c r="B121" s="12">
        <v>5</v>
      </c>
      <c r="C121" s="12">
        <v>5</v>
      </c>
      <c r="D121" s="12">
        <v>520</v>
      </c>
      <c r="E121" s="12" t="s">
        <v>53</v>
      </c>
      <c r="F121" s="12">
        <v>520</v>
      </c>
      <c r="G121" s="12" t="s">
        <v>54</v>
      </c>
      <c r="H121" s="12">
        <v>6</v>
      </c>
      <c r="I121" s="12" t="s">
        <v>27</v>
      </c>
      <c r="J121" s="12">
        <v>12</v>
      </c>
      <c r="K121" s="12" t="s">
        <v>28</v>
      </c>
      <c r="L121" s="12">
        <v>35916142</v>
      </c>
      <c r="M121" s="12" t="s">
        <v>88</v>
      </c>
      <c r="N121" s="12" t="s">
        <v>29</v>
      </c>
      <c r="O121" s="12" t="s">
        <v>29</v>
      </c>
      <c r="P121" s="12" t="s">
        <v>29</v>
      </c>
      <c r="Q121" s="12" t="s">
        <v>29</v>
      </c>
      <c r="R121" s="12">
        <v>114</v>
      </c>
      <c r="S121" s="12" t="s">
        <v>30</v>
      </c>
      <c r="T121" s="12">
        <v>3</v>
      </c>
      <c r="U121" s="17">
        <v>280580</v>
      </c>
      <c r="V121" s="17">
        <v>2</v>
      </c>
      <c r="W121" s="17">
        <v>280280</v>
      </c>
      <c r="X121" s="17">
        <v>0</v>
      </c>
      <c r="Y121" s="17">
        <v>0</v>
      </c>
    </row>
    <row r="122" spans="1:25" ht="13.5">
      <c r="A122" s="12">
        <v>2002</v>
      </c>
      <c r="B122" s="12">
        <v>5</v>
      </c>
      <c r="C122" s="12">
        <v>5</v>
      </c>
      <c r="D122" s="12">
        <v>550</v>
      </c>
      <c r="E122" s="12" t="s">
        <v>41</v>
      </c>
      <c r="F122" s="12">
        <v>550</v>
      </c>
      <c r="G122" s="12" t="s">
        <v>42</v>
      </c>
      <c r="H122" s="12">
        <v>6</v>
      </c>
      <c r="I122" s="12" t="s">
        <v>27</v>
      </c>
      <c r="J122" s="12">
        <v>12</v>
      </c>
      <c r="K122" s="12" t="s">
        <v>28</v>
      </c>
      <c r="L122" s="12">
        <v>35916142</v>
      </c>
      <c r="M122" s="12" t="s">
        <v>88</v>
      </c>
      <c r="N122" s="12" t="s">
        <v>29</v>
      </c>
      <c r="O122" s="12" t="s">
        <v>29</v>
      </c>
      <c r="P122" s="12" t="s">
        <v>29</v>
      </c>
      <c r="Q122" s="12" t="s">
        <v>29</v>
      </c>
      <c r="R122" s="12">
        <v>114</v>
      </c>
      <c r="S122" s="12" t="s">
        <v>30</v>
      </c>
      <c r="T122" s="12">
        <v>1</v>
      </c>
      <c r="U122" s="17">
        <v>21000</v>
      </c>
      <c r="V122" s="17">
        <v>0</v>
      </c>
      <c r="W122" s="17">
        <v>0</v>
      </c>
      <c r="X122" s="17">
        <v>0</v>
      </c>
      <c r="Y122" s="17">
        <v>0</v>
      </c>
    </row>
    <row r="123" spans="1:25" ht="13.5">
      <c r="A123" s="12">
        <v>2002</v>
      </c>
      <c r="B123" s="12">
        <v>5</v>
      </c>
      <c r="C123" s="12">
        <v>5</v>
      </c>
      <c r="D123" s="12">
        <v>550</v>
      </c>
      <c r="E123" s="12" t="s">
        <v>41</v>
      </c>
      <c r="F123" s="12">
        <v>550</v>
      </c>
      <c r="G123" s="12" t="s">
        <v>42</v>
      </c>
      <c r="H123" s="12">
        <v>6</v>
      </c>
      <c r="I123" s="12" t="s">
        <v>27</v>
      </c>
      <c r="J123" s="12">
        <v>12</v>
      </c>
      <c r="K123" s="12" t="s">
        <v>28</v>
      </c>
      <c r="L123" s="12">
        <v>35916142</v>
      </c>
      <c r="M123" s="12" t="s">
        <v>88</v>
      </c>
      <c r="N123" s="12" t="s">
        <v>29</v>
      </c>
      <c r="O123" s="12" t="s">
        <v>29</v>
      </c>
      <c r="P123" s="12">
        <v>4</v>
      </c>
      <c r="Q123" s="12" t="s">
        <v>36</v>
      </c>
      <c r="R123" s="12">
        <v>114</v>
      </c>
      <c r="S123" s="12" t="s">
        <v>30</v>
      </c>
      <c r="T123" s="12">
        <v>1</v>
      </c>
      <c r="U123" s="17">
        <v>10000</v>
      </c>
      <c r="V123" s="17">
        <v>0</v>
      </c>
      <c r="W123" s="17">
        <v>0</v>
      </c>
      <c r="X123" s="17">
        <v>0</v>
      </c>
      <c r="Y123" s="17">
        <v>0</v>
      </c>
    </row>
    <row r="124" spans="1:25" ht="13.5">
      <c r="A124" s="12">
        <v>2002</v>
      </c>
      <c r="B124" s="12">
        <v>5</v>
      </c>
      <c r="C124" s="12">
        <v>5</v>
      </c>
      <c r="D124" s="12">
        <v>615</v>
      </c>
      <c r="E124" s="12" t="s">
        <v>55</v>
      </c>
      <c r="F124" s="12">
        <v>617</v>
      </c>
      <c r="G124" s="12" t="s">
        <v>56</v>
      </c>
      <c r="H124" s="12">
        <v>6</v>
      </c>
      <c r="I124" s="12" t="s">
        <v>27</v>
      </c>
      <c r="J124" s="12">
        <v>12</v>
      </c>
      <c r="K124" s="12" t="s">
        <v>28</v>
      </c>
      <c r="L124" s="12">
        <v>35916142</v>
      </c>
      <c r="M124" s="12" t="s">
        <v>88</v>
      </c>
      <c r="N124" s="12" t="s">
        <v>29</v>
      </c>
      <c r="O124" s="12" t="s">
        <v>29</v>
      </c>
      <c r="P124" s="12" t="s">
        <v>29</v>
      </c>
      <c r="Q124" s="12" t="s">
        <v>29</v>
      </c>
      <c r="R124" s="12">
        <v>114</v>
      </c>
      <c r="S124" s="12" t="s">
        <v>30</v>
      </c>
      <c r="T124" s="12">
        <v>2</v>
      </c>
      <c r="U124" s="17">
        <v>20060</v>
      </c>
      <c r="V124" s="17">
        <v>0</v>
      </c>
      <c r="W124" s="17">
        <v>0</v>
      </c>
      <c r="X124" s="17">
        <v>0</v>
      </c>
      <c r="Y124" s="17">
        <v>0</v>
      </c>
    </row>
    <row r="125" spans="1:25" ht="13.5">
      <c r="A125" s="12">
        <v>2002</v>
      </c>
      <c r="B125" s="12">
        <v>5</v>
      </c>
      <c r="C125" s="12">
        <v>5</v>
      </c>
      <c r="D125" s="12">
        <v>750</v>
      </c>
      <c r="E125" s="12" t="s">
        <v>50</v>
      </c>
      <c r="F125" s="12">
        <v>750</v>
      </c>
      <c r="G125" s="12" t="s">
        <v>51</v>
      </c>
      <c r="H125" s="12">
        <v>6</v>
      </c>
      <c r="I125" s="12" t="s">
        <v>27</v>
      </c>
      <c r="J125" s="12">
        <v>12</v>
      </c>
      <c r="K125" s="12" t="s">
        <v>28</v>
      </c>
      <c r="L125" s="12">
        <v>35916142</v>
      </c>
      <c r="M125" s="12" t="s">
        <v>88</v>
      </c>
      <c r="N125" s="12" t="s">
        <v>29</v>
      </c>
      <c r="O125" s="12" t="s">
        <v>29</v>
      </c>
      <c r="P125" s="12" t="s">
        <v>29</v>
      </c>
      <c r="Q125" s="12" t="s">
        <v>29</v>
      </c>
      <c r="R125" s="12">
        <v>111</v>
      </c>
      <c r="S125" s="12" t="s">
        <v>30</v>
      </c>
      <c r="T125" s="12">
        <v>4</v>
      </c>
      <c r="U125" s="17">
        <v>278640</v>
      </c>
      <c r="V125" s="17">
        <v>2</v>
      </c>
      <c r="W125" s="17">
        <v>264600</v>
      </c>
      <c r="X125" s="17">
        <v>0</v>
      </c>
      <c r="Y125" s="17">
        <v>0</v>
      </c>
    </row>
    <row r="126" spans="1:25" ht="13.5">
      <c r="A126" s="12">
        <v>2002</v>
      </c>
      <c r="B126" s="12">
        <v>5</v>
      </c>
      <c r="C126" s="12">
        <v>5</v>
      </c>
      <c r="D126" s="12">
        <v>775</v>
      </c>
      <c r="E126" s="12" t="s">
        <v>52</v>
      </c>
      <c r="F126" s="12">
        <v>775</v>
      </c>
      <c r="G126" s="12" t="s">
        <v>52</v>
      </c>
      <c r="H126" s="12">
        <v>6</v>
      </c>
      <c r="I126" s="12" t="s">
        <v>27</v>
      </c>
      <c r="J126" s="12">
        <v>12</v>
      </c>
      <c r="K126" s="12" t="s">
        <v>28</v>
      </c>
      <c r="L126" s="12">
        <v>35916142</v>
      </c>
      <c r="M126" s="12" t="s">
        <v>88</v>
      </c>
      <c r="N126" s="12" t="s">
        <v>29</v>
      </c>
      <c r="O126" s="12" t="s">
        <v>29</v>
      </c>
      <c r="P126" s="12" t="s">
        <v>29</v>
      </c>
      <c r="Q126" s="12" t="s">
        <v>29</v>
      </c>
      <c r="R126" s="12">
        <v>111</v>
      </c>
      <c r="S126" s="12" t="s">
        <v>30</v>
      </c>
      <c r="T126" s="12">
        <v>1</v>
      </c>
      <c r="U126" s="17">
        <v>14000</v>
      </c>
      <c r="V126" s="17">
        <v>0</v>
      </c>
      <c r="W126" s="17">
        <v>0</v>
      </c>
      <c r="X126" s="17">
        <v>0</v>
      </c>
      <c r="Y126" s="17">
        <v>0</v>
      </c>
    </row>
    <row r="127" spans="1:25" ht="13.5">
      <c r="A127" s="12">
        <v>2002</v>
      </c>
      <c r="B127" s="12">
        <v>5</v>
      </c>
      <c r="C127" s="12">
        <v>5</v>
      </c>
      <c r="D127" s="12">
        <v>775</v>
      </c>
      <c r="E127" s="12" t="s">
        <v>52</v>
      </c>
      <c r="F127" s="12">
        <v>775</v>
      </c>
      <c r="G127" s="12" t="s">
        <v>52</v>
      </c>
      <c r="H127" s="12">
        <v>6</v>
      </c>
      <c r="I127" s="12" t="s">
        <v>27</v>
      </c>
      <c r="J127" s="12">
        <v>12</v>
      </c>
      <c r="K127" s="12" t="s">
        <v>28</v>
      </c>
      <c r="L127" s="12">
        <v>35916142</v>
      </c>
      <c r="M127" s="12" t="s">
        <v>88</v>
      </c>
      <c r="N127" s="12" t="s">
        <v>29</v>
      </c>
      <c r="O127" s="12" t="s">
        <v>29</v>
      </c>
      <c r="P127" s="12" t="s">
        <v>29</v>
      </c>
      <c r="Q127" s="12" t="s">
        <v>29</v>
      </c>
      <c r="R127" s="12">
        <v>114</v>
      </c>
      <c r="S127" s="12" t="s">
        <v>30</v>
      </c>
      <c r="T127" s="12">
        <v>1</v>
      </c>
      <c r="U127" s="17">
        <v>20900</v>
      </c>
      <c r="V127" s="17">
        <v>0</v>
      </c>
      <c r="W127" s="17">
        <v>0</v>
      </c>
      <c r="X127" s="17">
        <v>0</v>
      </c>
      <c r="Y127" s="17">
        <v>0</v>
      </c>
    </row>
    <row r="128" spans="1:25" ht="13.5">
      <c r="A128" s="12">
        <v>2002</v>
      </c>
      <c r="B128" s="12">
        <v>5</v>
      </c>
      <c r="C128" s="12">
        <v>5</v>
      </c>
      <c r="D128" s="12">
        <v>810</v>
      </c>
      <c r="E128" s="12" t="s">
        <v>89</v>
      </c>
      <c r="F128" s="12">
        <v>805</v>
      </c>
      <c r="G128" s="12" t="s">
        <v>90</v>
      </c>
      <c r="H128" s="12">
        <v>6</v>
      </c>
      <c r="I128" s="12" t="s">
        <v>27</v>
      </c>
      <c r="J128" s="12">
        <v>12</v>
      </c>
      <c r="K128" s="12" t="s">
        <v>28</v>
      </c>
      <c r="L128" s="12">
        <v>35916142</v>
      </c>
      <c r="M128" s="12" t="s">
        <v>88</v>
      </c>
      <c r="N128" s="12" t="s">
        <v>29</v>
      </c>
      <c r="O128" s="12" t="s">
        <v>29</v>
      </c>
      <c r="P128" s="12" t="s">
        <v>29</v>
      </c>
      <c r="Q128" s="12" t="s">
        <v>29</v>
      </c>
      <c r="R128" s="12">
        <v>114</v>
      </c>
      <c r="S128" s="12" t="s">
        <v>30</v>
      </c>
      <c r="T128" s="12">
        <v>1</v>
      </c>
      <c r="U128" s="17">
        <v>66000</v>
      </c>
      <c r="V128" s="17">
        <v>1</v>
      </c>
      <c r="W128" s="17">
        <v>66000</v>
      </c>
      <c r="X128" s="17">
        <v>0</v>
      </c>
      <c r="Y128" s="17">
        <v>0</v>
      </c>
    </row>
    <row r="129" spans="1:34" ht="13.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30">
        <f>SUM(U94:U128)</f>
        <v>2141259</v>
      </c>
      <c r="V129" s="30"/>
      <c r="W129" s="30"/>
      <c r="X129" s="30"/>
      <c r="Y129" s="30"/>
      <c r="Z129" s="31">
        <f>SUM(U129)</f>
        <v>2141259</v>
      </c>
      <c r="AA129" s="31">
        <f>SUM(U129)</f>
        <v>2141259</v>
      </c>
      <c r="AB129" s="31"/>
      <c r="AC129" s="29"/>
      <c r="AD129" s="29"/>
      <c r="AE129" s="29"/>
      <c r="AF129" s="29"/>
      <c r="AG129" s="29"/>
      <c r="AH129" s="29"/>
    </row>
    <row r="130" spans="1:25" ht="13.5">
      <c r="A130" s="12">
        <v>2002</v>
      </c>
      <c r="B130" s="12">
        <v>6</v>
      </c>
      <c r="C130" s="12">
        <v>2</v>
      </c>
      <c r="D130" s="12">
        <v>0</v>
      </c>
      <c r="E130" s="12" t="s">
        <v>25</v>
      </c>
      <c r="F130" s="12">
        <v>0</v>
      </c>
      <c r="G130" s="12" t="s">
        <v>26</v>
      </c>
      <c r="H130" s="12">
        <v>6</v>
      </c>
      <c r="I130" s="12" t="s">
        <v>27</v>
      </c>
      <c r="J130" s="12">
        <v>12</v>
      </c>
      <c r="K130" s="12" t="s">
        <v>28</v>
      </c>
      <c r="L130" s="12">
        <v>35916142</v>
      </c>
      <c r="M130" s="12" t="s">
        <v>88</v>
      </c>
      <c r="N130" s="12" t="s">
        <v>29</v>
      </c>
      <c r="O130" s="12" t="s">
        <v>29</v>
      </c>
      <c r="P130" s="12" t="s">
        <v>29</v>
      </c>
      <c r="Q130" s="12" t="s">
        <v>29</v>
      </c>
      <c r="R130" s="12">
        <v>114</v>
      </c>
      <c r="S130" s="12" t="s">
        <v>30</v>
      </c>
      <c r="T130" s="12">
        <v>2</v>
      </c>
      <c r="U130" s="17">
        <v>20080</v>
      </c>
      <c r="V130" s="17">
        <v>0</v>
      </c>
      <c r="W130" s="17">
        <v>0</v>
      </c>
      <c r="X130" s="17">
        <v>0</v>
      </c>
      <c r="Y130" s="17">
        <v>0</v>
      </c>
    </row>
    <row r="131" spans="1:25" ht="13.5">
      <c r="A131" s="12">
        <v>2002</v>
      </c>
      <c r="B131" s="12">
        <v>6</v>
      </c>
      <c r="C131" s="12">
        <v>2</v>
      </c>
      <c r="D131" s="12">
        <v>200</v>
      </c>
      <c r="E131" s="12" t="s">
        <v>34</v>
      </c>
      <c r="F131" s="12">
        <v>0</v>
      </c>
      <c r="G131" s="12" t="s">
        <v>26</v>
      </c>
      <c r="H131" s="12">
        <v>6</v>
      </c>
      <c r="I131" s="12" t="s">
        <v>27</v>
      </c>
      <c r="J131" s="12">
        <v>12</v>
      </c>
      <c r="K131" s="12" t="s">
        <v>28</v>
      </c>
      <c r="L131" s="12">
        <v>35916142</v>
      </c>
      <c r="M131" s="12" t="s">
        <v>88</v>
      </c>
      <c r="N131" s="12" t="s">
        <v>29</v>
      </c>
      <c r="O131" s="12" t="s">
        <v>29</v>
      </c>
      <c r="P131" s="12" t="s">
        <v>29</v>
      </c>
      <c r="Q131" s="12" t="s">
        <v>29</v>
      </c>
      <c r="R131" s="12">
        <v>114</v>
      </c>
      <c r="S131" s="12" t="s">
        <v>30</v>
      </c>
      <c r="T131" s="12">
        <v>1</v>
      </c>
      <c r="U131" s="17">
        <v>30</v>
      </c>
      <c r="V131" s="17">
        <v>0</v>
      </c>
      <c r="W131" s="17">
        <v>0</v>
      </c>
      <c r="X131" s="17">
        <v>0</v>
      </c>
      <c r="Y131" s="17">
        <v>0</v>
      </c>
    </row>
    <row r="132" spans="1:25" ht="13.5">
      <c r="A132" s="12">
        <v>2002</v>
      </c>
      <c r="B132" s="12">
        <v>6</v>
      </c>
      <c r="C132" s="12">
        <v>2</v>
      </c>
      <c r="D132" s="12">
        <v>300</v>
      </c>
      <c r="E132" s="12" t="s">
        <v>37</v>
      </c>
      <c r="F132" s="12">
        <v>300</v>
      </c>
      <c r="G132" s="12" t="s">
        <v>38</v>
      </c>
      <c r="H132" s="12">
        <v>6</v>
      </c>
      <c r="I132" s="12" t="s">
        <v>27</v>
      </c>
      <c r="J132" s="12">
        <v>12</v>
      </c>
      <c r="K132" s="12" t="s">
        <v>28</v>
      </c>
      <c r="L132" s="12">
        <v>35916142</v>
      </c>
      <c r="M132" s="12" t="s">
        <v>88</v>
      </c>
      <c r="N132" s="12" t="s">
        <v>29</v>
      </c>
      <c r="O132" s="12" t="s">
        <v>29</v>
      </c>
      <c r="P132" s="12" t="s">
        <v>29</v>
      </c>
      <c r="Q132" s="12" t="s">
        <v>29</v>
      </c>
      <c r="R132" s="12">
        <v>114</v>
      </c>
      <c r="S132" s="12" t="s">
        <v>30</v>
      </c>
      <c r="T132" s="12">
        <v>1</v>
      </c>
      <c r="U132" s="17">
        <v>32640</v>
      </c>
      <c r="V132" s="17">
        <v>1</v>
      </c>
      <c r="W132" s="17">
        <v>32640</v>
      </c>
      <c r="X132" s="17">
        <v>0</v>
      </c>
      <c r="Y132" s="17">
        <v>0</v>
      </c>
    </row>
    <row r="133" spans="1:25" ht="13.5">
      <c r="A133" s="12">
        <v>2002</v>
      </c>
      <c r="B133" s="12">
        <v>6</v>
      </c>
      <c r="C133" s="12">
        <v>2</v>
      </c>
      <c r="D133" s="12">
        <v>500</v>
      </c>
      <c r="E133" s="12" t="s">
        <v>39</v>
      </c>
      <c r="F133" s="12">
        <v>500</v>
      </c>
      <c r="G133" s="12" t="s">
        <v>40</v>
      </c>
      <c r="H133" s="12">
        <v>6</v>
      </c>
      <c r="I133" s="12" t="s">
        <v>27</v>
      </c>
      <c r="J133" s="12">
        <v>12</v>
      </c>
      <c r="K133" s="12" t="s">
        <v>28</v>
      </c>
      <c r="L133" s="12">
        <v>35916142</v>
      </c>
      <c r="M133" s="12" t="s">
        <v>88</v>
      </c>
      <c r="N133" s="12" t="s">
        <v>29</v>
      </c>
      <c r="O133" s="12" t="s">
        <v>29</v>
      </c>
      <c r="P133" s="12" t="s">
        <v>29</v>
      </c>
      <c r="Q133" s="12" t="s">
        <v>29</v>
      </c>
      <c r="R133" s="12">
        <v>111</v>
      </c>
      <c r="S133" s="12" t="s">
        <v>30</v>
      </c>
      <c r="T133" s="12">
        <v>1</v>
      </c>
      <c r="U133" s="17">
        <v>4000</v>
      </c>
      <c r="V133" s="17">
        <v>0</v>
      </c>
      <c r="W133" s="17">
        <v>0</v>
      </c>
      <c r="X133" s="17">
        <v>0</v>
      </c>
      <c r="Y133" s="17">
        <v>0</v>
      </c>
    </row>
    <row r="134" spans="1:25" ht="13.5">
      <c r="A134" s="12">
        <v>2002</v>
      </c>
      <c r="B134" s="12">
        <v>6</v>
      </c>
      <c r="C134" s="12">
        <v>2</v>
      </c>
      <c r="D134" s="12">
        <v>500</v>
      </c>
      <c r="E134" s="12" t="s">
        <v>39</v>
      </c>
      <c r="F134" s="12">
        <v>500</v>
      </c>
      <c r="G134" s="12" t="s">
        <v>40</v>
      </c>
      <c r="H134" s="12">
        <v>6</v>
      </c>
      <c r="I134" s="12" t="s">
        <v>27</v>
      </c>
      <c r="J134" s="12">
        <v>12</v>
      </c>
      <c r="K134" s="12" t="s">
        <v>28</v>
      </c>
      <c r="L134" s="12">
        <v>35916142</v>
      </c>
      <c r="M134" s="12" t="s">
        <v>88</v>
      </c>
      <c r="N134" s="12" t="s">
        <v>29</v>
      </c>
      <c r="O134" s="12" t="s">
        <v>29</v>
      </c>
      <c r="P134" s="12" t="s">
        <v>29</v>
      </c>
      <c r="Q134" s="12" t="s">
        <v>29</v>
      </c>
      <c r="R134" s="12">
        <v>114</v>
      </c>
      <c r="S134" s="12" t="s">
        <v>30</v>
      </c>
      <c r="T134" s="12">
        <v>4</v>
      </c>
      <c r="U134" s="17">
        <v>505808</v>
      </c>
      <c r="V134" s="17">
        <v>2</v>
      </c>
      <c r="W134" s="17">
        <v>499768</v>
      </c>
      <c r="X134" s="17">
        <v>0</v>
      </c>
      <c r="Y134" s="17">
        <v>0</v>
      </c>
    </row>
    <row r="135" spans="1:25" ht="13.5">
      <c r="A135" s="12">
        <v>2002</v>
      </c>
      <c r="B135" s="12">
        <v>6</v>
      </c>
      <c r="C135" s="12">
        <v>2</v>
      </c>
      <c r="D135" s="12">
        <v>550</v>
      </c>
      <c r="E135" s="12" t="s">
        <v>41</v>
      </c>
      <c r="F135" s="12">
        <v>550</v>
      </c>
      <c r="G135" s="12" t="s">
        <v>42</v>
      </c>
      <c r="H135" s="12">
        <v>6</v>
      </c>
      <c r="I135" s="12" t="s">
        <v>27</v>
      </c>
      <c r="J135" s="12">
        <v>12</v>
      </c>
      <c r="K135" s="12" t="s">
        <v>28</v>
      </c>
      <c r="L135" s="12">
        <v>35916142</v>
      </c>
      <c r="M135" s="12" t="s">
        <v>88</v>
      </c>
      <c r="N135" s="12" t="s">
        <v>29</v>
      </c>
      <c r="O135" s="12" t="s">
        <v>29</v>
      </c>
      <c r="P135" s="12" t="s">
        <v>29</v>
      </c>
      <c r="Q135" s="12" t="s">
        <v>29</v>
      </c>
      <c r="R135" s="12">
        <v>114</v>
      </c>
      <c r="S135" s="12" t="s">
        <v>30</v>
      </c>
      <c r="T135" s="12">
        <v>0</v>
      </c>
      <c r="U135" s="17">
        <v>0</v>
      </c>
      <c r="V135" s="17">
        <v>1</v>
      </c>
      <c r="W135" s="17">
        <v>6000</v>
      </c>
      <c r="X135" s="17">
        <v>0</v>
      </c>
      <c r="Y135" s="17">
        <v>0</v>
      </c>
    </row>
    <row r="136" spans="1:25" ht="13.5">
      <c r="A136" s="12">
        <v>2002</v>
      </c>
      <c r="B136" s="12">
        <v>6</v>
      </c>
      <c r="C136" s="12">
        <v>2</v>
      </c>
      <c r="D136" s="12">
        <v>550</v>
      </c>
      <c r="E136" s="12" t="s">
        <v>41</v>
      </c>
      <c r="F136" s="12">
        <v>550</v>
      </c>
      <c r="G136" s="12" t="s">
        <v>42</v>
      </c>
      <c r="H136" s="12">
        <v>6</v>
      </c>
      <c r="I136" s="12" t="s">
        <v>27</v>
      </c>
      <c r="J136" s="12">
        <v>12</v>
      </c>
      <c r="K136" s="12" t="s">
        <v>28</v>
      </c>
      <c r="L136" s="12">
        <v>35916142</v>
      </c>
      <c r="M136" s="12" t="s">
        <v>88</v>
      </c>
      <c r="N136" s="12" t="s">
        <v>29</v>
      </c>
      <c r="O136" s="12" t="s">
        <v>29</v>
      </c>
      <c r="P136" s="12">
        <v>4</v>
      </c>
      <c r="Q136" s="12" t="s">
        <v>36</v>
      </c>
      <c r="R136" s="12">
        <v>114</v>
      </c>
      <c r="S136" s="12" t="s">
        <v>30</v>
      </c>
      <c r="T136" s="12">
        <v>1</v>
      </c>
      <c r="U136" s="17">
        <v>24</v>
      </c>
      <c r="V136" s="17">
        <v>0</v>
      </c>
      <c r="W136" s="17">
        <v>0</v>
      </c>
      <c r="X136" s="17">
        <v>0</v>
      </c>
      <c r="Y136" s="17">
        <v>0</v>
      </c>
    </row>
    <row r="137" spans="1:25" ht="13.5">
      <c r="A137" s="12">
        <v>2002</v>
      </c>
      <c r="B137" s="12">
        <v>6</v>
      </c>
      <c r="C137" s="12">
        <v>2</v>
      </c>
      <c r="D137" s="12">
        <v>615</v>
      </c>
      <c r="E137" s="12" t="s">
        <v>55</v>
      </c>
      <c r="F137" s="12">
        <v>617</v>
      </c>
      <c r="G137" s="12" t="s">
        <v>56</v>
      </c>
      <c r="H137" s="12">
        <v>6</v>
      </c>
      <c r="I137" s="12" t="s">
        <v>27</v>
      </c>
      <c r="J137" s="12">
        <v>12</v>
      </c>
      <c r="K137" s="12" t="s">
        <v>28</v>
      </c>
      <c r="L137" s="12">
        <v>35916142</v>
      </c>
      <c r="M137" s="12" t="s">
        <v>88</v>
      </c>
      <c r="N137" s="12" t="s">
        <v>29</v>
      </c>
      <c r="O137" s="12" t="s">
        <v>29</v>
      </c>
      <c r="P137" s="12" t="s">
        <v>29</v>
      </c>
      <c r="Q137" s="12" t="s">
        <v>29</v>
      </c>
      <c r="R137" s="12">
        <v>114</v>
      </c>
      <c r="S137" s="12" t="s">
        <v>30</v>
      </c>
      <c r="T137" s="12">
        <v>1</v>
      </c>
      <c r="U137" s="17">
        <v>9</v>
      </c>
      <c r="V137" s="17">
        <v>0</v>
      </c>
      <c r="W137" s="17">
        <v>0</v>
      </c>
      <c r="X137" s="17">
        <v>0</v>
      </c>
      <c r="Y137" s="17">
        <v>0</v>
      </c>
    </row>
    <row r="138" spans="1:25" ht="13.5">
      <c r="A138" s="12">
        <v>2002</v>
      </c>
      <c r="B138" s="12">
        <v>6</v>
      </c>
      <c r="C138" s="12">
        <v>2</v>
      </c>
      <c r="D138" s="12">
        <v>700</v>
      </c>
      <c r="E138" s="12" t="s">
        <v>43</v>
      </c>
      <c r="F138" s="12">
        <v>700</v>
      </c>
      <c r="G138" s="12" t="s">
        <v>44</v>
      </c>
      <c r="H138" s="12">
        <v>6</v>
      </c>
      <c r="I138" s="12" t="s">
        <v>27</v>
      </c>
      <c r="J138" s="12">
        <v>12</v>
      </c>
      <c r="K138" s="12" t="s">
        <v>28</v>
      </c>
      <c r="L138" s="12">
        <v>35916142</v>
      </c>
      <c r="M138" s="12" t="s">
        <v>88</v>
      </c>
      <c r="N138" s="12" t="s">
        <v>29</v>
      </c>
      <c r="O138" s="12" t="s">
        <v>29</v>
      </c>
      <c r="P138" s="12">
        <v>4</v>
      </c>
      <c r="Q138" s="12" t="s">
        <v>36</v>
      </c>
      <c r="R138" s="12">
        <v>114</v>
      </c>
      <c r="S138" s="12" t="s">
        <v>30</v>
      </c>
      <c r="T138" s="12">
        <v>2</v>
      </c>
      <c r="U138" s="17">
        <v>66000</v>
      </c>
      <c r="V138" s="17">
        <v>2</v>
      </c>
      <c r="W138" s="17">
        <v>66000</v>
      </c>
      <c r="X138" s="17">
        <v>0</v>
      </c>
      <c r="Y138" s="17">
        <v>0</v>
      </c>
    </row>
    <row r="139" spans="1:25" ht="13.5">
      <c r="A139" s="12">
        <v>2002</v>
      </c>
      <c r="B139" s="12">
        <v>6</v>
      </c>
      <c r="C139" s="12">
        <v>2</v>
      </c>
      <c r="D139" s="12">
        <v>750</v>
      </c>
      <c r="E139" s="12" t="s">
        <v>50</v>
      </c>
      <c r="F139" s="12">
        <v>750</v>
      </c>
      <c r="G139" s="12" t="s">
        <v>51</v>
      </c>
      <c r="H139" s="12">
        <v>6</v>
      </c>
      <c r="I139" s="12" t="s">
        <v>27</v>
      </c>
      <c r="J139" s="12">
        <v>12</v>
      </c>
      <c r="K139" s="12" t="s">
        <v>28</v>
      </c>
      <c r="L139" s="12">
        <v>35916142</v>
      </c>
      <c r="M139" s="12" t="s">
        <v>88</v>
      </c>
      <c r="N139" s="12" t="s">
        <v>29</v>
      </c>
      <c r="O139" s="12" t="s">
        <v>29</v>
      </c>
      <c r="P139" s="12" t="s">
        <v>29</v>
      </c>
      <c r="Q139" s="12" t="s">
        <v>29</v>
      </c>
      <c r="R139" s="12">
        <v>114</v>
      </c>
      <c r="S139" s="12" t="s">
        <v>30</v>
      </c>
      <c r="T139" s="12">
        <v>1</v>
      </c>
      <c r="U139" s="17">
        <v>16395</v>
      </c>
      <c r="V139" s="17">
        <v>1</v>
      </c>
      <c r="W139" s="17">
        <v>16395</v>
      </c>
      <c r="X139" s="17">
        <v>0</v>
      </c>
      <c r="Y139" s="17">
        <v>0</v>
      </c>
    </row>
    <row r="140" spans="1:25" ht="13.5">
      <c r="A140" s="12">
        <v>2002</v>
      </c>
      <c r="B140" s="12">
        <v>6</v>
      </c>
      <c r="C140" s="12">
        <v>3</v>
      </c>
      <c r="D140" s="12">
        <v>500</v>
      </c>
      <c r="E140" s="12" t="s">
        <v>39</v>
      </c>
      <c r="F140" s="12">
        <v>500</v>
      </c>
      <c r="G140" s="12" t="s">
        <v>40</v>
      </c>
      <c r="H140" s="12">
        <v>6</v>
      </c>
      <c r="I140" s="12" t="s">
        <v>27</v>
      </c>
      <c r="J140" s="12">
        <v>12</v>
      </c>
      <c r="K140" s="12" t="s">
        <v>28</v>
      </c>
      <c r="L140" s="12">
        <v>35916142</v>
      </c>
      <c r="M140" s="12" t="s">
        <v>88</v>
      </c>
      <c r="N140" s="12" t="s">
        <v>29</v>
      </c>
      <c r="O140" s="12" t="s">
        <v>29</v>
      </c>
      <c r="P140" s="12" t="s">
        <v>29</v>
      </c>
      <c r="Q140" s="12" t="s">
        <v>29</v>
      </c>
      <c r="R140" s="12">
        <v>114</v>
      </c>
      <c r="S140" s="12" t="s">
        <v>30</v>
      </c>
      <c r="T140" s="12">
        <v>2</v>
      </c>
      <c r="U140" s="17">
        <v>20060</v>
      </c>
      <c r="V140" s="17">
        <v>0</v>
      </c>
      <c r="W140" s="17">
        <v>0</v>
      </c>
      <c r="X140" s="17">
        <v>0</v>
      </c>
      <c r="Y140" s="17">
        <v>0</v>
      </c>
    </row>
    <row r="141" spans="1:25" ht="13.5">
      <c r="A141" s="12">
        <v>2002</v>
      </c>
      <c r="B141" s="12">
        <v>6</v>
      </c>
      <c r="C141" s="12">
        <v>3</v>
      </c>
      <c r="D141" s="12">
        <v>520</v>
      </c>
      <c r="E141" s="12" t="s">
        <v>53</v>
      </c>
      <c r="F141" s="12">
        <v>520</v>
      </c>
      <c r="G141" s="12" t="s">
        <v>54</v>
      </c>
      <c r="H141" s="12">
        <v>6</v>
      </c>
      <c r="I141" s="12" t="s">
        <v>27</v>
      </c>
      <c r="J141" s="12">
        <v>12</v>
      </c>
      <c r="K141" s="12" t="s">
        <v>28</v>
      </c>
      <c r="L141" s="12">
        <v>35916142</v>
      </c>
      <c r="M141" s="12" t="s">
        <v>88</v>
      </c>
      <c r="N141" s="12" t="s">
        <v>29</v>
      </c>
      <c r="O141" s="12" t="s">
        <v>29</v>
      </c>
      <c r="P141" s="12" t="s">
        <v>29</v>
      </c>
      <c r="Q141" s="12" t="s">
        <v>29</v>
      </c>
      <c r="R141" s="12">
        <v>114</v>
      </c>
      <c r="S141" s="12" t="s">
        <v>30</v>
      </c>
      <c r="T141" s="12">
        <v>1</v>
      </c>
      <c r="U141" s="17">
        <v>33120</v>
      </c>
      <c r="V141" s="17">
        <v>1</v>
      </c>
      <c r="W141" s="17">
        <v>33120</v>
      </c>
      <c r="X141" s="17">
        <v>0</v>
      </c>
      <c r="Y141" s="17">
        <v>0</v>
      </c>
    </row>
    <row r="142" spans="1:25" ht="13.5">
      <c r="A142" s="12">
        <v>2002</v>
      </c>
      <c r="B142" s="12">
        <v>6</v>
      </c>
      <c r="C142" s="12">
        <v>3</v>
      </c>
      <c r="D142" s="12">
        <v>615</v>
      </c>
      <c r="E142" s="12" t="s">
        <v>55</v>
      </c>
      <c r="F142" s="12">
        <v>617</v>
      </c>
      <c r="G142" s="12" t="s">
        <v>56</v>
      </c>
      <c r="H142" s="12">
        <v>6</v>
      </c>
      <c r="I142" s="12" t="s">
        <v>27</v>
      </c>
      <c r="J142" s="12">
        <v>12</v>
      </c>
      <c r="K142" s="12" t="s">
        <v>28</v>
      </c>
      <c r="L142" s="12">
        <v>35916142</v>
      </c>
      <c r="M142" s="12" t="s">
        <v>88</v>
      </c>
      <c r="N142" s="12" t="s">
        <v>29</v>
      </c>
      <c r="O142" s="12" t="s">
        <v>29</v>
      </c>
      <c r="P142" s="12" t="s">
        <v>29</v>
      </c>
      <c r="Q142" s="12" t="s">
        <v>29</v>
      </c>
      <c r="R142" s="12">
        <v>114</v>
      </c>
      <c r="S142" s="12" t="s">
        <v>30</v>
      </c>
      <c r="T142" s="12">
        <v>1</v>
      </c>
      <c r="U142" s="17">
        <v>10500</v>
      </c>
      <c r="V142" s="17">
        <v>0</v>
      </c>
      <c r="W142" s="17">
        <v>0</v>
      </c>
      <c r="X142" s="17">
        <v>0</v>
      </c>
      <c r="Y142" s="17">
        <v>0</v>
      </c>
    </row>
    <row r="143" spans="1:25" ht="13.5">
      <c r="A143" s="12">
        <v>2002</v>
      </c>
      <c r="B143" s="12">
        <v>6</v>
      </c>
      <c r="C143" s="12">
        <v>3</v>
      </c>
      <c r="D143" s="12">
        <v>775</v>
      </c>
      <c r="E143" s="12" t="s">
        <v>52</v>
      </c>
      <c r="F143" s="12">
        <v>775</v>
      </c>
      <c r="G143" s="12" t="s">
        <v>52</v>
      </c>
      <c r="H143" s="12">
        <v>6</v>
      </c>
      <c r="I143" s="12" t="s">
        <v>27</v>
      </c>
      <c r="J143" s="12">
        <v>12</v>
      </c>
      <c r="K143" s="12" t="s">
        <v>28</v>
      </c>
      <c r="L143" s="12">
        <v>35916142</v>
      </c>
      <c r="M143" s="12" t="s">
        <v>88</v>
      </c>
      <c r="N143" s="12" t="s">
        <v>29</v>
      </c>
      <c r="O143" s="12" t="s">
        <v>29</v>
      </c>
      <c r="P143" s="12" t="s">
        <v>29</v>
      </c>
      <c r="Q143" s="12" t="s">
        <v>29</v>
      </c>
      <c r="R143" s="12">
        <v>114</v>
      </c>
      <c r="S143" s="12" t="s">
        <v>30</v>
      </c>
      <c r="T143" s="12">
        <v>4</v>
      </c>
      <c r="U143" s="17">
        <v>349168</v>
      </c>
      <c r="V143" s="17">
        <v>2</v>
      </c>
      <c r="W143" s="17">
        <v>342968</v>
      </c>
      <c r="X143" s="17">
        <v>0</v>
      </c>
      <c r="Y143" s="17">
        <v>0</v>
      </c>
    </row>
    <row r="144" spans="1:25" ht="13.5">
      <c r="A144" s="12">
        <v>2002</v>
      </c>
      <c r="B144" s="12">
        <v>6</v>
      </c>
      <c r="C144" s="12">
        <v>4</v>
      </c>
      <c r="D144" s="12">
        <v>0</v>
      </c>
      <c r="E144" s="12" t="s">
        <v>25</v>
      </c>
      <c r="F144" s="12">
        <v>0</v>
      </c>
      <c r="G144" s="12" t="s">
        <v>26</v>
      </c>
      <c r="H144" s="12">
        <v>6</v>
      </c>
      <c r="I144" s="12" t="s">
        <v>27</v>
      </c>
      <c r="J144" s="12">
        <v>12</v>
      </c>
      <c r="K144" s="12" t="s">
        <v>28</v>
      </c>
      <c r="L144" s="12">
        <v>35916142</v>
      </c>
      <c r="M144" s="12" t="s">
        <v>88</v>
      </c>
      <c r="N144" s="12" t="s">
        <v>29</v>
      </c>
      <c r="O144" s="12" t="s">
        <v>29</v>
      </c>
      <c r="P144" s="12">
        <v>4</v>
      </c>
      <c r="Q144" s="12" t="s">
        <v>36</v>
      </c>
      <c r="R144" s="12">
        <v>114</v>
      </c>
      <c r="S144" s="12" t="s">
        <v>30</v>
      </c>
      <c r="T144" s="12">
        <v>1</v>
      </c>
      <c r="U144" s="17">
        <v>20</v>
      </c>
      <c r="V144" s="17">
        <v>0</v>
      </c>
      <c r="W144" s="17">
        <v>0</v>
      </c>
      <c r="X144" s="17">
        <v>0</v>
      </c>
      <c r="Y144" s="17">
        <v>0</v>
      </c>
    </row>
    <row r="145" spans="1:25" ht="13.5">
      <c r="A145" s="12">
        <v>2002</v>
      </c>
      <c r="B145" s="12">
        <v>6</v>
      </c>
      <c r="C145" s="12">
        <v>4</v>
      </c>
      <c r="D145" s="12">
        <v>0</v>
      </c>
      <c r="E145" s="12" t="s">
        <v>25</v>
      </c>
      <c r="F145" s="12">
        <v>0</v>
      </c>
      <c r="G145" s="12" t="s">
        <v>26</v>
      </c>
      <c r="H145" s="12">
        <v>6</v>
      </c>
      <c r="I145" s="12" t="s">
        <v>27</v>
      </c>
      <c r="J145" s="12">
        <v>12</v>
      </c>
      <c r="K145" s="12" t="s">
        <v>28</v>
      </c>
      <c r="L145" s="12">
        <v>35916142</v>
      </c>
      <c r="M145" s="12" t="s">
        <v>88</v>
      </c>
      <c r="N145" s="12" t="s">
        <v>29</v>
      </c>
      <c r="O145" s="12" t="s">
        <v>29</v>
      </c>
      <c r="P145" s="12" t="s">
        <v>29</v>
      </c>
      <c r="Q145" s="12" t="s">
        <v>29</v>
      </c>
      <c r="R145" s="12">
        <v>111</v>
      </c>
      <c r="S145" s="12" t="s">
        <v>30</v>
      </c>
      <c r="T145" s="12">
        <v>1</v>
      </c>
      <c r="U145" s="17">
        <v>14000</v>
      </c>
      <c r="V145" s="17">
        <v>0</v>
      </c>
      <c r="W145" s="17">
        <v>0</v>
      </c>
      <c r="X145" s="17">
        <v>0</v>
      </c>
      <c r="Y145" s="17">
        <v>0</v>
      </c>
    </row>
    <row r="146" spans="1:25" ht="13.5">
      <c r="A146" s="12">
        <v>2002</v>
      </c>
      <c r="B146" s="12">
        <v>6</v>
      </c>
      <c r="C146" s="12">
        <v>4</v>
      </c>
      <c r="D146" s="12">
        <v>200</v>
      </c>
      <c r="E146" s="12" t="s">
        <v>34</v>
      </c>
      <c r="F146" s="12">
        <v>0</v>
      </c>
      <c r="G146" s="12" t="s">
        <v>26</v>
      </c>
      <c r="H146" s="12">
        <v>6</v>
      </c>
      <c r="I146" s="12" t="s">
        <v>27</v>
      </c>
      <c r="J146" s="12">
        <v>12</v>
      </c>
      <c r="K146" s="12" t="s">
        <v>28</v>
      </c>
      <c r="L146" s="12">
        <v>35916142</v>
      </c>
      <c r="M146" s="12" t="s">
        <v>88</v>
      </c>
      <c r="N146" s="12" t="s">
        <v>29</v>
      </c>
      <c r="O146" s="12" t="s">
        <v>29</v>
      </c>
      <c r="P146" s="12">
        <v>4</v>
      </c>
      <c r="Q146" s="12" t="s">
        <v>36</v>
      </c>
      <c r="R146" s="12">
        <v>114</v>
      </c>
      <c r="S146" s="12" t="s">
        <v>30</v>
      </c>
      <c r="T146" s="12">
        <v>2</v>
      </c>
      <c r="U146" s="17">
        <v>20060</v>
      </c>
      <c r="V146" s="17">
        <v>0</v>
      </c>
      <c r="W146" s="17">
        <v>0</v>
      </c>
      <c r="X146" s="17">
        <v>0</v>
      </c>
      <c r="Y146" s="17">
        <v>0</v>
      </c>
    </row>
    <row r="147" spans="1:25" ht="13.5">
      <c r="A147" s="12">
        <v>2002</v>
      </c>
      <c r="B147" s="12">
        <v>6</v>
      </c>
      <c r="C147" s="12">
        <v>4</v>
      </c>
      <c r="D147" s="12">
        <v>250</v>
      </c>
      <c r="E147" s="12" t="s">
        <v>35</v>
      </c>
      <c r="F147" s="12">
        <v>250</v>
      </c>
      <c r="G147" s="12" t="s">
        <v>60</v>
      </c>
      <c r="H147" s="12">
        <v>6</v>
      </c>
      <c r="I147" s="12" t="s">
        <v>27</v>
      </c>
      <c r="J147" s="12">
        <v>12</v>
      </c>
      <c r="K147" s="12" t="s">
        <v>28</v>
      </c>
      <c r="L147" s="12">
        <v>35916142</v>
      </c>
      <c r="M147" s="12" t="s">
        <v>88</v>
      </c>
      <c r="N147" s="12" t="s">
        <v>29</v>
      </c>
      <c r="O147" s="12" t="s">
        <v>29</v>
      </c>
      <c r="P147" s="12">
        <v>4</v>
      </c>
      <c r="Q147" s="12" t="s">
        <v>36</v>
      </c>
      <c r="R147" s="12">
        <v>114</v>
      </c>
      <c r="S147" s="12" t="s">
        <v>30</v>
      </c>
      <c r="T147" s="12">
        <v>1</v>
      </c>
      <c r="U147" s="17">
        <v>20</v>
      </c>
      <c r="V147" s="17">
        <v>0</v>
      </c>
      <c r="W147" s="17">
        <v>0</v>
      </c>
      <c r="X147" s="17">
        <v>0</v>
      </c>
      <c r="Y147" s="17">
        <v>0</v>
      </c>
    </row>
    <row r="148" spans="1:25" ht="13.5">
      <c r="A148" s="12">
        <v>2002</v>
      </c>
      <c r="B148" s="12">
        <v>6</v>
      </c>
      <c r="C148" s="12">
        <v>4</v>
      </c>
      <c r="D148" s="12">
        <v>500</v>
      </c>
      <c r="E148" s="12" t="s">
        <v>39</v>
      </c>
      <c r="F148" s="12">
        <v>500</v>
      </c>
      <c r="G148" s="12" t="s">
        <v>40</v>
      </c>
      <c r="H148" s="12">
        <v>6</v>
      </c>
      <c r="I148" s="12" t="s">
        <v>27</v>
      </c>
      <c r="J148" s="12">
        <v>12</v>
      </c>
      <c r="K148" s="12" t="s">
        <v>28</v>
      </c>
      <c r="L148" s="12">
        <v>35916142</v>
      </c>
      <c r="M148" s="12" t="s">
        <v>88</v>
      </c>
      <c r="N148" s="12" t="s">
        <v>29</v>
      </c>
      <c r="O148" s="12" t="s">
        <v>29</v>
      </c>
      <c r="P148" s="12">
        <v>4</v>
      </c>
      <c r="Q148" s="12" t="s">
        <v>36</v>
      </c>
      <c r="R148" s="12">
        <v>114</v>
      </c>
      <c r="S148" s="12" t="s">
        <v>30</v>
      </c>
      <c r="T148" s="12">
        <v>4</v>
      </c>
      <c r="U148" s="17">
        <v>513830</v>
      </c>
      <c r="V148" s="17">
        <v>2</v>
      </c>
      <c r="W148" s="17">
        <v>499800</v>
      </c>
      <c r="X148" s="17">
        <v>0</v>
      </c>
      <c r="Y148" s="17">
        <v>0</v>
      </c>
    </row>
    <row r="149" spans="1:25" ht="13.5">
      <c r="A149" s="12">
        <v>2002</v>
      </c>
      <c r="B149" s="12">
        <v>6</v>
      </c>
      <c r="C149" s="12">
        <v>4</v>
      </c>
      <c r="D149" s="12">
        <v>500</v>
      </c>
      <c r="E149" s="12" t="s">
        <v>39</v>
      </c>
      <c r="F149" s="12">
        <v>500</v>
      </c>
      <c r="G149" s="12" t="s">
        <v>40</v>
      </c>
      <c r="H149" s="12">
        <v>6</v>
      </c>
      <c r="I149" s="12" t="s">
        <v>27</v>
      </c>
      <c r="J149" s="12">
        <v>12</v>
      </c>
      <c r="K149" s="12" t="s">
        <v>28</v>
      </c>
      <c r="L149" s="12">
        <v>35916142</v>
      </c>
      <c r="M149" s="12" t="s">
        <v>88</v>
      </c>
      <c r="N149" s="12" t="s">
        <v>29</v>
      </c>
      <c r="O149" s="12" t="s">
        <v>29</v>
      </c>
      <c r="P149" s="12" t="s">
        <v>29</v>
      </c>
      <c r="Q149" s="12" t="s">
        <v>29</v>
      </c>
      <c r="R149" s="12">
        <v>114</v>
      </c>
      <c r="S149" s="12" t="s">
        <v>30</v>
      </c>
      <c r="T149" s="12">
        <v>0</v>
      </c>
      <c r="U149" s="17">
        <v>0</v>
      </c>
      <c r="V149" s="17">
        <v>1</v>
      </c>
      <c r="W149" s="17">
        <v>6480</v>
      </c>
      <c r="X149" s="17">
        <v>0</v>
      </c>
      <c r="Y149" s="17">
        <v>0</v>
      </c>
    </row>
    <row r="150" spans="1:25" ht="13.5">
      <c r="A150" s="12">
        <v>2002</v>
      </c>
      <c r="B150" s="12">
        <v>6</v>
      </c>
      <c r="C150" s="12">
        <v>4</v>
      </c>
      <c r="D150" s="12">
        <v>520</v>
      </c>
      <c r="E150" s="12" t="s">
        <v>53</v>
      </c>
      <c r="F150" s="12">
        <v>520</v>
      </c>
      <c r="G150" s="12" t="s">
        <v>54</v>
      </c>
      <c r="H150" s="12">
        <v>6</v>
      </c>
      <c r="I150" s="12" t="s">
        <v>27</v>
      </c>
      <c r="J150" s="12">
        <v>12</v>
      </c>
      <c r="K150" s="12" t="s">
        <v>28</v>
      </c>
      <c r="L150" s="12">
        <v>35916142</v>
      </c>
      <c r="M150" s="12" t="s">
        <v>88</v>
      </c>
      <c r="N150" s="12" t="s">
        <v>29</v>
      </c>
      <c r="O150" s="12" t="s">
        <v>29</v>
      </c>
      <c r="P150" s="12" t="s">
        <v>29</v>
      </c>
      <c r="Q150" s="12" t="s">
        <v>29</v>
      </c>
      <c r="R150" s="12">
        <v>114</v>
      </c>
      <c r="S150" s="12" t="s">
        <v>30</v>
      </c>
      <c r="T150" s="12">
        <v>1</v>
      </c>
      <c r="U150" s="17">
        <v>1464</v>
      </c>
      <c r="V150" s="17">
        <v>0</v>
      </c>
      <c r="W150" s="17">
        <v>0</v>
      </c>
      <c r="X150" s="17">
        <v>0</v>
      </c>
      <c r="Y150" s="17">
        <v>0</v>
      </c>
    </row>
    <row r="151" spans="1:25" ht="13.5">
      <c r="A151" s="12">
        <v>2002</v>
      </c>
      <c r="B151" s="12">
        <v>6</v>
      </c>
      <c r="C151" s="12">
        <v>4</v>
      </c>
      <c r="D151" s="12">
        <v>615</v>
      </c>
      <c r="E151" s="12" t="s">
        <v>55</v>
      </c>
      <c r="F151" s="12">
        <v>617</v>
      </c>
      <c r="G151" s="12" t="s">
        <v>56</v>
      </c>
      <c r="H151" s="12">
        <v>6</v>
      </c>
      <c r="I151" s="12" t="s">
        <v>27</v>
      </c>
      <c r="J151" s="12">
        <v>12</v>
      </c>
      <c r="K151" s="12" t="s">
        <v>28</v>
      </c>
      <c r="L151" s="12">
        <v>35916142</v>
      </c>
      <c r="M151" s="12" t="s">
        <v>88</v>
      </c>
      <c r="N151" s="12" t="s">
        <v>29</v>
      </c>
      <c r="O151" s="12" t="s">
        <v>29</v>
      </c>
      <c r="P151" s="12" t="s">
        <v>29</v>
      </c>
      <c r="Q151" s="12" t="s">
        <v>29</v>
      </c>
      <c r="R151" s="12">
        <v>114</v>
      </c>
      <c r="S151" s="12" t="s">
        <v>30</v>
      </c>
      <c r="T151" s="12">
        <v>2</v>
      </c>
      <c r="U151" s="17">
        <v>34000</v>
      </c>
      <c r="V151" s="17">
        <v>0</v>
      </c>
      <c r="W151" s="17">
        <v>0</v>
      </c>
      <c r="X151" s="17">
        <v>0</v>
      </c>
      <c r="Y151" s="17">
        <v>0</v>
      </c>
    </row>
    <row r="152" spans="1:25" ht="13.5">
      <c r="A152" s="12">
        <v>2002</v>
      </c>
      <c r="B152" s="12">
        <v>6</v>
      </c>
      <c r="C152" s="12">
        <v>4</v>
      </c>
      <c r="D152" s="12">
        <v>750</v>
      </c>
      <c r="E152" s="12" t="s">
        <v>50</v>
      </c>
      <c r="F152" s="12">
        <v>750</v>
      </c>
      <c r="G152" s="12" t="s">
        <v>51</v>
      </c>
      <c r="H152" s="12">
        <v>6</v>
      </c>
      <c r="I152" s="12" t="s">
        <v>27</v>
      </c>
      <c r="J152" s="12">
        <v>12</v>
      </c>
      <c r="K152" s="12" t="s">
        <v>28</v>
      </c>
      <c r="L152" s="12">
        <v>35916142</v>
      </c>
      <c r="M152" s="12" t="s">
        <v>88</v>
      </c>
      <c r="N152" s="12" t="s">
        <v>29</v>
      </c>
      <c r="O152" s="12" t="s">
        <v>29</v>
      </c>
      <c r="P152" s="12" t="s">
        <v>29</v>
      </c>
      <c r="Q152" s="12" t="s">
        <v>29</v>
      </c>
      <c r="R152" s="12">
        <v>114</v>
      </c>
      <c r="S152" s="12" t="s">
        <v>30</v>
      </c>
      <c r="T152" s="12">
        <v>1</v>
      </c>
      <c r="U152" s="17">
        <v>2</v>
      </c>
      <c r="V152" s="17">
        <v>0</v>
      </c>
      <c r="W152" s="17">
        <v>0</v>
      </c>
      <c r="X152" s="17">
        <v>0</v>
      </c>
      <c r="Y152" s="17">
        <v>0</v>
      </c>
    </row>
    <row r="153" spans="1:25" ht="13.5">
      <c r="A153" s="12">
        <v>2002</v>
      </c>
      <c r="B153" s="12">
        <v>6</v>
      </c>
      <c r="C153" s="12">
        <v>5</v>
      </c>
      <c r="D153" s="12">
        <v>500</v>
      </c>
      <c r="E153" s="12" t="s">
        <v>39</v>
      </c>
      <c r="F153" s="12">
        <v>500</v>
      </c>
      <c r="G153" s="12" t="s">
        <v>40</v>
      </c>
      <c r="H153" s="12">
        <v>6</v>
      </c>
      <c r="I153" s="12" t="s">
        <v>27</v>
      </c>
      <c r="J153" s="12">
        <v>12</v>
      </c>
      <c r="K153" s="12" t="s">
        <v>28</v>
      </c>
      <c r="L153" s="12">
        <v>35916142</v>
      </c>
      <c r="M153" s="12" t="s">
        <v>88</v>
      </c>
      <c r="N153" s="12" t="s">
        <v>29</v>
      </c>
      <c r="O153" s="12" t="s">
        <v>29</v>
      </c>
      <c r="P153" s="12" t="s">
        <v>29</v>
      </c>
      <c r="Q153" s="12" t="s">
        <v>29</v>
      </c>
      <c r="R153" s="12">
        <v>114</v>
      </c>
      <c r="S153" s="12" t="s">
        <v>30</v>
      </c>
      <c r="T153" s="12">
        <v>1</v>
      </c>
      <c r="U153" s="17">
        <v>3000</v>
      </c>
      <c r="V153" s="17">
        <v>0</v>
      </c>
      <c r="W153" s="17">
        <v>0</v>
      </c>
      <c r="X153" s="17">
        <v>0</v>
      </c>
      <c r="Y153" s="17">
        <v>0</v>
      </c>
    </row>
    <row r="154" spans="1:25" ht="13.5">
      <c r="A154" s="12">
        <v>2002</v>
      </c>
      <c r="B154" s="12">
        <v>6</v>
      </c>
      <c r="C154" s="12">
        <v>5</v>
      </c>
      <c r="D154" s="12">
        <v>500</v>
      </c>
      <c r="E154" s="12" t="s">
        <v>39</v>
      </c>
      <c r="F154" s="12">
        <v>500</v>
      </c>
      <c r="G154" s="12" t="s">
        <v>40</v>
      </c>
      <c r="H154" s="12">
        <v>6</v>
      </c>
      <c r="I154" s="12" t="s">
        <v>27</v>
      </c>
      <c r="J154" s="12">
        <v>12</v>
      </c>
      <c r="K154" s="12" t="s">
        <v>28</v>
      </c>
      <c r="L154" s="12">
        <v>35916142</v>
      </c>
      <c r="M154" s="12" t="s">
        <v>88</v>
      </c>
      <c r="N154" s="12" t="s">
        <v>29</v>
      </c>
      <c r="O154" s="12" t="s">
        <v>29</v>
      </c>
      <c r="P154" s="12" t="s">
        <v>29</v>
      </c>
      <c r="Q154" s="12" t="s">
        <v>29</v>
      </c>
      <c r="R154" s="12">
        <v>111</v>
      </c>
      <c r="S154" s="12" t="s">
        <v>30</v>
      </c>
      <c r="T154" s="12">
        <v>2</v>
      </c>
      <c r="U154" s="17">
        <v>20060</v>
      </c>
      <c r="V154" s="17">
        <v>0</v>
      </c>
      <c r="W154" s="17">
        <v>0</v>
      </c>
      <c r="X154" s="17">
        <v>0</v>
      </c>
      <c r="Y154" s="17">
        <v>0</v>
      </c>
    </row>
    <row r="155" spans="1:25" ht="13.5">
      <c r="A155" s="12">
        <v>2002</v>
      </c>
      <c r="B155" s="12">
        <v>6</v>
      </c>
      <c r="C155" s="12">
        <v>5</v>
      </c>
      <c r="D155" s="12">
        <v>615</v>
      </c>
      <c r="E155" s="12" t="s">
        <v>55</v>
      </c>
      <c r="F155" s="12">
        <v>617</v>
      </c>
      <c r="G155" s="12" t="s">
        <v>56</v>
      </c>
      <c r="H155" s="12">
        <v>6</v>
      </c>
      <c r="I155" s="12" t="s">
        <v>27</v>
      </c>
      <c r="J155" s="12">
        <v>12</v>
      </c>
      <c r="K155" s="12" t="s">
        <v>28</v>
      </c>
      <c r="L155" s="12">
        <v>35916142</v>
      </c>
      <c r="M155" s="12" t="s">
        <v>88</v>
      </c>
      <c r="N155" s="12" t="s">
        <v>29</v>
      </c>
      <c r="O155" s="12" t="s">
        <v>29</v>
      </c>
      <c r="P155" s="12" t="s">
        <v>29</v>
      </c>
      <c r="Q155" s="12" t="s">
        <v>29</v>
      </c>
      <c r="R155" s="12">
        <v>114</v>
      </c>
      <c r="S155" s="12" t="s">
        <v>30</v>
      </c>
      <c r="T155" s="12">
        <v>1</v>
      </c>
      <c r="U155" s="17">
        <v>20</v>
      </c>
      <c r="V155" s="17">
        <v>0</v>
      </c>
      <c r="W155" s="17">
        <v>0</v>
      </c>
      <c r="X155" s="17">
        <v>0</v>
      </c>
      <c r="Y155" s="17">
        <v>0</v>
      </c>
    </row>
    <row r="156" spans="1:25" ht="13.5">
      <c r="A156" s="12">
        <v>2002</v>
      </c>
      <c r="B156" s="12">
        <v>7</v>
      </c>
      <c r="C156" s="12">
        <v>1</v>
      </c>
      <c r="D156" s="12">
        <v>200</v>
      </c>
      <c r="E156" s="12" t="s">
        <v>34</v>
      </c>
      <c r="F156" s="12">
        <v>0</v>
      </c>
      <c r="G156" s="12" t="s">
        <v>26</v>
      </c>
      <c r="H156" s="12">
        <v>6</v>
      </c>
      <c r="I156" s="12" t="s">
        <v>27</v>
      </c>
      <c r="J156" s="12">
        <v>12</v>
      </c>
      <c r="K156" s="12" t="s">
        <v>28</v>
      </c>
      <c r="L156" s="12">
        <v>35916142</v>
      </c>
      <c r="M156" s="12" t="s">
        <v>88</v>
      </c>
      <c r="N156" s="12" t="s">
        <v>29</v>
      </c>
      <c r="O156" s="12" t="s">
        <v>29</v>
      </c>
      <c r="P156" s="12">
        <v>4</v>
      </c>
      <c r="Q156" s="12" t="s">
        <v>36</v>
      </c>
      <c r="R156" s="12">
        <v>114</v>
      </c>
      <c r="S156" s="12" t="s">
        <v>30</v>
      </c>
      <c r="T156" s="12">
        <v>4</v>
      </c>
      <c r="U156" s="17">
        <v>427430</v>
      </c>
      <c r="V156" s="17">
        <v>2</v>
      </c>
      <c r="W156" s="17">
        <v>421400</v>
      </c>
      <c r="X156" s="17">
        <v>0</v>
      </c>
      <c r="Y156" s="17">
        <v>0</v>
      </c>
    </row>
    <row r="157" spans="1:25" ht="13.5">
      <c r="A157" s="12">
        <v>2002</v>
      </c>
      <c r="B157" s="12">
        <v>7</v>
      </c>
      <c r="C157" s="12">
        <v>1</v>
      </c>
      <c r="D157" s="12">
        <v>300</v>
      </c>
      <c r="E157" s="12" t="s">
        <v>37</v>
      </c>
      <c r="F157" s="12">
        <v>300</v>
      </c>
      <c r="G157" s="12" t="s">
        <v>38</v>
      </c>
      <c r="H157" s="12">
        <v>6</v>
      </c>
      <c r="I157" s="12" t="s">
        <v>27</v>
      </c>
      <c r="J157" s="12">
        <v>12</v>
      </c>
      <c r="K157" s="12" t="s">
        <v>28</v>
      </c>
      <c r="L157" s="12">
        <v>35916142</v>
      </c>
      <c r="M157" s="12" t="s">
        <v>88</v>
      </c>
      <c r="N157" s="12" t="s">
        <v>29</v>
      </c>
      <c r="O157" s="12" t="s">
        <v>29</v>
      </c>
      <c r="P157" s="12" t="s">
        <v>29</v>
      </c>
      <c r="Q157" s="12" t="s">
        <v>29</v>
      </c>
      <c r="R157" s="12">
        <v>614</v>
      </c>
      <c r="S157" s="12" t="s">
        <v>30</v>
      </c>
      <c r="T157" s="12">
        <v>1</v>
      </c>
      <c r="U157" s="17">
        <v>12100</v>
      </c>
      <c r="V157" s="17">
        <v>0</v>
      </c>
      <c r="W157" s="17">
        <v>0</v>
      </c>
      <c r="X157" s="17">
        <v>0</v>
      </c>
      <c r="Y157" s="17">
        <v>0</v>
      </c>
    </row>
    <row r="158" spans="1:25" ht="13.5">
      <c r="A158" s="12">
        <v>2002</v>
      </c>
      <c r="B158" s="12">
        <v>7</v>
      </c>
      <c r="C158" s="12">
        <v>1</v>
      </c>
      <c r="D158" s="12">
        <v>500</v>
      </c>
      <c r="E158" s="12" t="s">
        <v>39</v>
      </c>
      <c r="F158" s="12">
        <v>500</v>
      </c>
      <c r="G158" s="12" t="s">
        <v>40</v>
      </c>
      <c r="H158" s="12">
        <v>6</v>
      </c>
      <c r="I158" s="12" t="s">
        <v>27</v>
      </c>
      <c r="J158" s="12">
        <v>12</v>
      </c>
      <c r="K158" s="12" t="s">
        <v>28</v>
      </c>
      <c r="L158" s="12">
        <v>35916142</v>
      </c>
      <c r="M158" s="12" t="s">
        <v>88</v>
      </c>
      <c r="N158" s="12" t="s">
        <v>29</v>
      </c>
      <c r="O158" s="12" t="s">
        <v>29</v>
      </c>
      <c r="P158" s="12" t="s">
        <v>29</v>
      </c>
      <c r="Q158" s="12" t="s">
        <v>29</v>
      </c>
      <c r="R158" s="12">
        <v>114</v>
      </c>
      <c r="S158" s="12" t="s">
        <v>30</v>
      </c>
      <c r="T158" s="12">
        <v>2</v>
      </c>
      <c r="U158" s="17">
        <v>20060</v>
      </c>
      <c r="V158" s="17">
        <v>0</v>
      </c>
      <c r="W158" s="17">
        <v>0</v>
      </c>
      <c r="X158" s="17">
        <v>0</v>
      </c>
      <c r="Y158" s="17">
        <v>0</v>
      </c>
    </row>
    <row r="159" spans="1:25" ht="13.5">
      <c r="A159" s="12">
        <v>2002</v>
      </c>
      <c r="B159" s="12">
        <v>7</v>
      </c>
      <c r="C159" s="12">
        <v>1</v>
      </c>
      <c r="D159" s="12">
        <v>550</v>
      </c>
      <c r="E159" s="12" t="s">
        <v>41</v>
      </c>
      <c r="F159" s="12">
        <v>550</v>
      </c>
      <c r="G159" s="12" t="s">
        <v>42</v>
      </c>
      <c r="H159" s="12">
        <v>6</v>
      </c>
      <c r="I159" s="12" t="s">
        <v>27</v>
      </c>
      <c r="J159" s="12">
        <v>12</v>
      </c>
      <c r="K159" s="12" t="s">
        <v>28</v>
      </c>
      <c r="L159" s="12">
        <v>35916142</v>
      </c>
      <c r="M159" s="12" t="s">
        <v>88</v>
      </c>
      <c r="N159" s="12" t="s">
        <v>29</v>
      </c>
      <c r="O159" s="12" t="s">
        <v>29</v>
      </c>
      <c r="P159" s="12">
        <v>4</v>
      </c>
      <c r="Q159" s="12" t="s">
        <v>36</v>
      </c>
      <c r="R159" s="12">
        <v>114</v>
      </c>
      <c r="S159" s="12" t="s">
        <v>30</v>
      </c>
      <c r="T159" s="12">
        <v>2</v>
      </c>
      <c r="U159" s="17">
        <v>6030</v>
      </c>
      <c r="V159" s="17">
        <v>0</v>
      </c>
      <c r="W159" s="17">
        <v>0</v>
      </c>
      <c r="X159" s="17">
        <v>0</v>
      </c>
      <c r="Y159" s="17">
        <v>0</v>
      </c>
    </row>
    <row r="160" spans="1:25" ht="13.5">
      <c r="A160" s="12">
        <v>2002</v>
      </c>
      <c r="B160" s="12">
        <v>7</v>
      </c>
      <c r="C160" s="12">
        <v>1</v>
      </c>
      <c r="D160" s="12">
        <v>615</v>
      </c>
      <c r="E160" s="12" t="s">
        <v>55</v>
      </c>
      <c r="F160" s="12">
        <v>617</v>
      </c>
      <c r="G160" s="12" t="s">
        <v>56</v>
      </c>
      <c r="H160" s="12">
        <v>6</v>
      </c>
      <c r="I160" s="12" t="s">
        <v>27</v>
      </c>
      <c r="J160" s="12">
        <v>12</v>
      </c>
      <c r="K160" s="12" t="s">
        <v>28</v>
      </c>
      <c r="L160" s="12">
        <v>35916142</v>
      </c>
      <c r="M160" s="12" t="s">
        <v>88</v>
      </c>
      <c r="N160" s="12" t="s">
        <v>29</v>
      </c>
      <c r="O160" s="12" t="s">
        <v>29</v>
      </c>
      <c r="P160" s="12" t="s">
        <v>29</v>
      </c>
      <c r="Q160" s="12" t="s">
        <v>29</v>
      </c>
      <c r="R160" s="12">
        <v>114</v>
      </c>
      <c r="S160" s="12" t="s">
        <v>30</v>
      </c>
      <c r="T160" s="12">
        <v>2</v>
      </c>
      <c r="U160" s="17">
        <v>9000</v>
      </c>
      <c r="V160" s="17">
        <v>0</v>
      </c>
      <c r="W160" s="17">
        <v>0</v>
      </c>
      <c r="X160" s="17">
        <v>0</v>
      </c>
      <c r="Y160" s="17">
        <v>0</v>
      </c>
    </row>
    <row r="161" spans="1:25" ht="13.5">
      <c r="A161" s="12">
        <v>2002</v>
      </c>
      <c r="B161" s="12">
        <v>7</v>
      </c>
      <c r="C161" s="12">
        <v>1</v>
      </c>
      <c r="D161" s="12">
        <v>750</v>
      </c>
      <c r="E161" s="12" t="s">
        <v>50</v>
      </c>
      <c r="F161" s="12">
        <v>750</v>
      </c>
      <c r="G161" s="12" t="s">
        <v>51</v>
      </c>
      <c r="H161" s="12">
        <v>6</v>
      </c>
      <c r="I161" s="12" t="s">
        <v>27</v>
      </c>
      <c r="J161" s="12">
        <v>12</v>
      </c>
      <c r="K161" s="12" t="s">
        <v>28</v>
      </c>
      <c r="L161" s="12">
        <v>35916142</v>
      </c>
      <c r="M161" s="12" t="s">
        <v>88</v>
      </c>
      <c r="N161" s="12" t="s">
        <v>29</v>
      </c>
      <c r="O161" s="12" t="s">
        <v>29</v>
      </c>
      <c r="P161" s="12" t="s">
        <v>29</v>
      </c>
      <c r="Q161" s="12" t="s">
        <v>29</v>
      </c>
      <c r="R161" s="12">
        <v>114</v>
      </c>
      <c r="S161" s="12" t="s">
        <v>30</v>
      </c>
      <c r="T161" s="12">
        <v>2</v>
      </c>
      <c r="U161" s="17">
        <v>12060</v>
      </c>
      <c r="V161" s="17">
        <v>0</v>
      </c>
      <c r="W161" s="17">
        <v>0</v>
      </c>
      <c r="X161" s="17">
        <v>0</v>
      </c>
      <c r="Y161" s="17">
        <v>0</v>
      </c>
    </row>
    <row r="162" spans="1:25" ht="13.5">
      <c r="A162" s="12">
        <v>2002</v>
      </c>
      <c r="B162" s="12">
        <v>7</v>
      </c>
      <c r="C162" s="12">
        <v>2</v>
      </c>
      <c r="D162" s="12">
        <v>70</v>
      </c>
      <c r="E162" s="12" t="s">
        <v>46</v>
      </c>
      <c r="F162" s="12">
        <v>70</v>
      </c>
      <c r="G162" s="12" t="s">
        <v>47</v>
      </c>
      <c r="H162" s="12">
        <v>6</v>
      </c>
      <c r="I162" s="12" t="s">
        <v>27</v>
      </c>
      <c r="J162" s="12">
        <v>12</v>
      </c>
      <c r="K162" s="12" t="s">
        <v>28</v>
      </c>
      <c r="L162" s="12">
        <v>35916142</v>
      </c>
      <c r="M162" s="12" t="s">
        <v>88</v>
      </c>
      <c r="N162" s="12" t="s">
        <v>29</v>
      </c>
      <c r="O162" s="12" t="s">
        <v>29</v>
      </c>
      <c r="P162" s="12">
        <v>4</v>
      </c>
      <c r="Q162" s="12" t="s">
        <v>36</v>
      </c>
      <c r="R162" s="12">
        <v>114</v>
      </c>
      <c r="S162" s="12" t="s">
        <v>30</v>
      </c>
      <c r="T162" s="12">
        <v>1</v>
      </c>
      <c r="U162" s="17">
        <v>2000</v>
      </c>
      <c r="V162" s="17">
        <v>0</v>
      </c>
      <c r="W162" s="17">
        <v>0</v>
      </c>
      <c r="X162" s="17">
        <v>0</v>
      </c>
      <c r="Y162" s="17">
        <v>0</v>
      </c>
    </row>
    <row r="163" spans="1:25" ht="13.5">
      <c r="A163" s="12">
        <v>2002</v>
      </c>
      <c r="B163" s="12">
        <v>7</v>
      </c>
      <c r="C163" s="12">
        <v>2</v>
      </c>
      <c r="D163" s="12">
        <v>500</v>
      </c>
      <c r="E163" s="12" t="s">
        <v>39</v>
      </c>
      <c r="F163" s="12">
        <v>500</v>
      </c>
      <c r="G163" s="12" t="s">
        <v>40</v>
      </c>
      <c r="H163" s="12">
        <v>6</v>
      </c>
      <c r="I163" s="12" t="s">
        <v>27</v>
      </c>
      <c r="J163" s="12">
        <v>12</v>
      </c>
      <c r="K163" s="12" t="s">
        <v>28</v>
      </c>
      <c r="L163" s="12">
        <v>35916142</v>
      </c>
      <c r="M163" s="12" t="s">
        <v>88</v>
      </c>
      <c r="N163" s="12" t="s">
        <v>29</v>
      </c>
      <c r="O163" s="12" t="s">
        <v>29</v>
      </c>
      <c r="P163" s="12" t="s">
        <v>29</v>
      </c>
      <c r="Q163" s="12" t="s">
        <v>29</v>
      </c>
      <c r="R163" s="12">
        <v>114</v>
      </c>
      <c r="S163" s="12" t="s">
        <v>30</v>
      </c>
      <c r="T163" s="12">
        <v>3</v>
      </c>
      <c r="U163" s="17">
        <v>390040</v>
      </c>
      <c r="V163" s="17">
        <v>3</v>
      </c>
      <c r="W163" s="17">
        <v>390040</v>
      </c>
      <c r="X163" s="17">
        <v>0</v>
      </c>
      <c r="Y163" s="17">
        <v>0</v>
      </c>
    </row>
    <row r="164" spans="1:25" ht="13.5">
      <c r="A164" s="12">
        <v>2002</v>
      </c>
      <c r="B164" s="12">
        <v>7</v>
      </c>
      <c r="C164" s="12">
        <v>2</v>
      </c>
      <c r="D164" s="12">
        <v>615</v>
      </c>
      <c r="E164" s="12" t="s">
        <v>55</v>
      </c>
      <c r="F164" s="12">
        <v>617</v>
      </c>
      <c r="G164" s="12" t="s">
        <v>56</v>
      </c>
      <c r="H164" s="12">
        <v>6</v>
      </c>
      <c r="I164" s="12" t="s">
        <v>27</v>
      </c>
      <c r="J164" s="12">
        <v>12</v>
      </c>
      <c r="K164" s="12" t="s">
        <v>28</v>
      </c>
      <c r="L164" s="12">
        <v>35916142</v>
      </c>
      <c r="M164" s="12" t="s">
        <v>88</v>
      </c>
      <c r="N164" s="12" t="s">
        <v>29</v>
      </c>
      <c r="O164" s="12" t="s">
        <v>29</v>
      </c>
      <c r="P164" s="12" t="s">
        <v>29</v>
      </c>
      <c r="Q164" s="12" t="s">
        <v>29</v>
      </c>
      <c r="R164" s="12">
        <v>114</v>
      </c>
      <c r="S164" s="12" t="s">
        <v>30</v>
      </c>
      <c r="T164" s="12">
        <v>1</v>
      </c>
      <c r="U164" s="17">
        <v>6000</v>
      </c>
      <c r="V164" s="17">
        <v>0</v>
      </c>
      <c r="W164" s="17">
        <v>0</v>
      </c>
      <c r="X164" s="17">
        <v>0</v>
      </c>
      <c r="Y164" s="17">
        <v>0</v>
      </c>
    </row>
    <row r="165" spans="1:25" ht="13.5">
      <c r="A165" s="12">
        <v>2002</v>
      </c>
      <c r="B165" s="12">
        <v>7</v>
      </c>
      <c r="C165" s="12">
        <v>3</v>
      </c>
      <c r="D165" s="12">
        <v>200</v>
      </c>
      <c r="E165" s="12" t="s">
        <v>34</v>
      </c>
      <c r="F165" s="12">
        <v>0</v>
      </c>
      <c r="G165" s="12" t="s">
        <v>26</v>
      </c>
      <c r="H165" s="12">
        <v>6</v>
      </c>
      <c r="I165" s="12" t="s">
        <v>27</v>
      </c>
      <c r="J165" s="12">
        <v>12</v>
      </c>
      <c r="K165" s="12" t="s">
        <v>28</v>
      </c>
      <c r="L165" s="12">
        <v>35916142</v>
      </c>
      <c r="M165" s="12" t="s">
        <v>88</v>
      </c>
      <c r="N165" s="12" t="s">
        <v>29</v>
      </c>
      <c r="O165" s="12" t="s">
        <v>29</v>
      </c>
      <c r="P165" s="12">
        <v>4</v>
      </c>
      <c r="Q165" s="12" t="s">
        <v>36</v>
      </c>
      <c r="R165" s="12">
        <v>114</v>
      </c>
      <c r="S165" s="12" t="s">
        <v>30</v>
      </c>
      <c r="T165" s="12">
        <v>1</v>
      </c>
      <c r="U165" s="17">
        <v>2000</v>
      </c>
      <c r="V165" s="17">
        <v>0</v>
      </c>
      <c r="W165" s="17">
        <v>0</v>
      </c>
      <c r="X165" s="17">
        <v>0</v>
      </c>
      <c r="Y165" s="17">
        <v>0</v>
      </c>
    </row>
    <row r="166" spans="1:25" ht="13.5">
      <c r="A166" s="12">
        <v>2002</v>
      </c>
      <c r="B166" s="12">
        <v>7</v>
      </c>
      <c r="C166" s="12">
        <v>3</v>
      </c>
      <c r="D166" s="12">
        <v>500</v>
      </c>
      <c r="E166" s="12" t="s">
        <v>39</v>
      </c>
      <c r="F166" s="12">
        <v>500</v>
      </c>
      <c r="G166" s="12" t="s">
        <v>40</v>
      </c>
      <c r="H166" s="12">
        <v>6</v>
      </c>
      <c r="I166" s="12" t="s">
        <v>27</v>
      </c>
      <c r="J166" s="12">
        <v>12</v>
      </c>
      <c r="K166" s="12" t="s">
        <v>28</v>
      </c>
      <c r="L166" s="12">
        <v>35916142</v>
      </c>
      <c r="M166" s="12" t="s">
        <v>88</v>
      </c>
      <c r="N166" s="12" t="s">
        <v>29</v>
      </c>
      <c r="O166" s="12" t="s">
        <v>29</v>
      </c>
      <c r="P166" s="12" t="s">
        <v>29</v>
      </c>
      <c r="Q166" s="12" t="s">
        <v>29</v>
      </c>
      <c r="R166" s="12">
        <v>114</v>
      </c>
      <c r="S166" s="12" t="s">
        <v>30</v>
      </c>
      <c r="T166" s="12">
        <v>1</v>
      </c>
      <c r="U166" s="17">
        <v>6100</v>
      </c>
      <c r="V166" s="17">
        <v>0</v>
      </c>
      <c r="W166" s="17">
        <v>0</v>
      </c>
      <c r="X166" s="17">
        <v>0</v>
      </c>
      <c r="Y166" s="17">
        <v>0</v>
      </c>
    </row>
    <row r="167" spans="1:25" ht="13.5">
      <c r="A167" s="12">
        <v>2002</v>
      </c>
      <c r="B167" s="12">
        <v>7</v>
      </c>
      <c r="C167" s="12">
        <v>3</v>
      </c>
      <c r="D167" s="12">
        <v>615</v>
      </c>
      <c r="E167" s="12" t="s">
        <v>55</v>
      </c>
      <c r="F167" s="12">
        <v>617</v>
      </c>
      <c r="G167" s="12" t="s">
        <v>56</v>
      </c>
      <c r="H167" s="12">
        <v>6</v>
      </c>
      <c r="I167" s="12" t="s">
        <v>27</v>
      </c>
      <c r="J167" s="12">
        <v>12</v>
      </c>
      <c r="K167" s="12" t="s">
        <v>28</v>
      </c>
      <c r="L167" s="12">
        <v>35916142</v>
      </c>
      <c r="M167" s="12" t="s">
        <v>88</v>
      </c>
      <c r="N167" s="12" t="s">
        <v>29</v>
      </c>
      <c r="O167" s="12" t="s">
        <v>29</v>
      </c>
      <c r="P167" s="12" t="s">
        <v>29</v>
      </c>
      <c r="Q167" s="12" t="s">
        <v>29</v>
      </c>
      <c r="R167" s="12">
        <v>114</v>
      </c>
      <c r="S167" s="12" t="s">
        <v>30</v>
      </c>
      <c r="T167" s="12">
        <v>2</v>
      </c>
      <c r="U167" s="17">
        <v>108080</v>
      </c>
      <c r="V167" s="17">
        <v>1</v>
      </c>
      <c r="W167" s="17">
        <v>94080</v>
      </c>
      <c r="X167" s="17">
        <v>0</v>
      </c>
      <c r="Y167" s="17">
        <v>0</v>
      </c>
    </row>
    <row r="168" spans="1:25" ht="13.5">
      <c r="A168" s="12">
        <v>2002</v>
      </c>
      <c r="B168" s="12">
        <v>7</v>
      </c>
      <c r="C168" s="12">
        <v>3</v>
      </c>
      <c r="D168" s="12">
        <v>750</v>
      </c>
      <c r="E168" s="12" t="s">
        <v>50</v>
      </c>
      <c r="F168" s="12">
        <v>750</v>
      </c>
      <c r="G168" s="12" t="s">
        <v>51</v>
      </c>
      <c r="H168" s="12">
        <v>6</v>
      </c>
      <c r="I168" s="12" t="s">
        <v>27</v>
      </c>
      <c r="J168" s="12">
        <v>12</v>
      </c>
      <c r="K168" s="12" t="s">
        <v>28</v>
      </c>
      <c r="L168" s="12">
        <v>35916142</v>
      </c>
      <c r="M168" s="12" t="s">
        <v>88</v>
      </c>
      <c r="N168" s="12" t="s">
        <v>29</v>
      </c>
      <c r="O168" s="12" t="s">
        <v>29</v>
      </c>
      <c r="P168" s="12" t="s">
        <v>29</v>
      </c>
      <c r="Q168" s="12" t="s">
        <v>29</v>
      </c>
      <c r="R168" s="12">
        <v>114</v>
      </c>
      <c r="S168" s="12" t="s">
        <v>30</v>
      </c>
      <c r="T168" s="12">
        <v>1</v>
      </c>
      <c r="U168" s="17">
        <v>10000</v>
      </c>
      <c r="V168" s="17">
        <v>0</v>
      </c>
      <c r="W168" s="17">
        <v>0</v>
      </c>
      <c r="X168" s="17">
        <v>0</v>
      </c>
      <c r="Y168" s="17">
        <v>0</v>
      </c>
    </row>
    <row r="169" spans="1:25" ht="13.5">
      <c r="A169" s="12">
        <v>2002</v>
      </c>
      <c r="B169" s="12">
        <v>7</v>
      </c>
      <c r="C169" s="12">
        <v>4</v>
      </c>
      <c r="D169" s="12">
        <v>200</v>
      </c>
      <c r="E169" s="12" t="s">
        <v>34</v>
      </c>
      <c r="F169" s="12">
        <v>0</v>
      </c>
      <c r="G169" s="12" t="s">
        <v>26</v>
      </c>
      <c r="H169" s="12">
        <v>6</v>
      </c>
      <c r="I169" s="12" t="s">
        <v>27</v>
      </c>
      <c r="J169" s="12">
        <v>12</v>
      </c>
      <c r="K169" s="12" t="s">
        <v>28</v>
      </c>
      <c r="L169" s="12">
        <v>35916142</v>
      </c>
      <c r="M169" s="12" t="s">
        <v>88</v>
      </c>
      <c r="N169" s="12" t="s">
        <v>29</v>
      </c>
      <c r="O169" s="12" t="s">
        <v>29</v>
      </c>
      <c r="P169" s="12">
        <v>4</v>
      </c>
      <c r="Q169" s="12" t="s">
        <v>36</v>
      </c>
      <c r="R169" s="12">
        <v>114</v>
      </c>
      <c r="S169" s="12" t="s">
        <v>30</v>
      </c>
      <c r="T169" s="12">
        <v>2</v>
      </c>
      <c r="U169" s="17">
        <v>20060</v>
      </c>
      <c r="V169" s="17">
        <v>0</v>
      </c>
      <c r="W169" s="17">
        <v>0</v>
      </c>
      <c r="X169" s="17">
        <v>0</v>
      </c>
      <c r="Y169" s="17">
        <v>0</v>
      </c>
    </row>
    <row r="170" spans="1:25" ht="13.5">
      <c r="A170" s="12">
        <v>2002</v>
      </c>
      <c r="B170" s="12">
        <v>7</v>
      </c>
      <c r="C170" s="12">
        <v>4</v>
      </c>
      <c r="D170" s="12">
        <v>500</v>
      </c>
      <c r="E170" s="12" t="s">
        <v>39</v>
      </c>
      <c r="F170" s="12">
        <v>500</v>
      </c>
      <c r="G170" s="12" t="s">
        <v>40</v>
      </c>
      <c r="H170" s="12">
        <v>6</v>
      </c>
      <c r="I170" s="12" t="s">
        <v>27</v>
      </c>
      <c r="J170" s="12">
        <v>12</v>
      </c>
      <c r="K170" s="12" t="s">
        <v>28</v>
      </c>
      <c r="L170" s="12">
        <v>35916142</v>
      </c>
      <c r="M170" s="12" t="s">
        <v>88</v>
      </c>
      <c r="N170" s="12" t="s">
        <v>29</v>
      </c>
      <c r="O170" s="12" t="s">
        <v>29</v>
      </c>
      <c r="P170" s="12" t="s">
        <v>29</v>
      </c>
      <c r="Q170" s="12" t="s">
        <v>29</v>
      </c>
      <c r="R170" s="12">
        <v>114</v>
      </c>
      <c r="S170" s="12" t="s">
        <v>30</v>
      </c>
      <c r="T170" s="12">
        <v>1</v>
      </c>
      <c r="U170" s="17">
        <v>156384</v>
      </c>
      <c r="V170" s="17">
        <v>1</v>
      </c>
      <c r="W170" s="17">
        <v>156384</v>
      </c>
      <c r="X170" s="17">
        <v>0</v>
      </c>
      <c r="Y170" s="17">
        <v>0</v>
      </c>
    </row>
    <row r="171" spans="1:25" ht="13.5">
      <c r="A171" s="12">
        <v>2002</v>
      </c>
      <c r="B171" s="12">
        <v>7</v>
      </c>
      <c r="C171" s="12">
        <v>4</v>
      </c>
      <c r="D171" s="12">
        <v>500</v>
      </c>
      <c r="E171" s="12" t="s">
        <v>39</v>
      </c>
      <c r="F171" s="12">
        <v>500</v>
      </c>
      <c r="G171" s="12" t="s">
        <v>40</v>
      </c>
      <c r="H171" s="12">
        <v>6</v>
      </c>
      <c r="I171" s="12" t="s">
        <v>27</v>
      </c>
      <c r="J171" s="12">
        <v>12</v>
      </c>
      <c r="K171" s="12" t="s">
        <v>28</v>
      </c>
      <c r="L171" s="12">
        <v>35916142</v>
      </c>
      <c r="M171" s="12" t="s">
        <v>88</v>
      </c>
      <c r="N171" s="12" t="s">
        <v>29</v>
      </c>
      <c r="O171" s="12" t="s">
        <v>29</v>
      </c>
      <c r="P171" s="12" t="s">
        <v>29</v>
      </c>
      <c r="Q171" s="12" t="s">
        <v>29</v>
      </c>
      <c r="R171" s="12">
        <v>111</v>
      </c>
      <c r="S171" s="12" t="s">
        <v>30</v>
      </c>
      <c r="T171" s="12">
        <v>1</v>
      </c>
      <c r="U171" s="17">
        <v>14000</v>
      </c>
      <c r="V171" s="17">
        <v>0</v>
      </c>
      <c r="W171" s="17">
        <v>0</v>
      </c>
      <c r="X171" s="17">
        <v>0</v>
      </c>
      <c r="Y171" s="17">
        <v>0</v>
      </c>
    </row>
    <row r="172" spans="1:25" ht="13.5">
      <c r="A172" s="12">
        <v>2002</v>
      </c>
      <c r="B172" s="12">
        <v>7</v>
      </c>
      <c r="C172" s="12">
        <v>4</v>
      </c>
      <c r="D172" s="12">
        <v>500</v>
      </c>
      <c r="E172" s="12" t="s">
        <v>39</v>
      </c>
      <c r="F172" s="12">
        <v>500</v>
      </c>
      <c r="G172" s="12" t="s">
        <v>40</v>
      </c>
      <c r="H172" s="12">
        <v>6</v>
      </c>
      <c r="I172" s="12" t="s">
        <v>27</v>
      </c>
      <c r="J172" s="12">
        <v>12</v>
      </c>
      <c r="K172" s="12" t="s">
        <v>28</v>
      </c>
      <c r="L172" s="12">
        <v>35916142</v>
      </c>
      <c r="M172" s="12" t="s">
        <v>88</v>
      </c>
      <c r="N172" s="12" t="s">
        <v>29</v>
      </c>
      <c r="O172" s="12" t="s">
        <v>29</v>
      </c>
      <c r="P172" s="12">
        <v>4</v>
      </c>
      <c r="Q172" s="12" t="s">
        <v>36</v>
      </c>
      <c r="R172" s="12">
        <v>114</v>
      </c>
      <c r="S172" s="12" t="s">
        <v>30</v>
      </c>
      <c r="T172" s="12">
        <v>1</v>
      </c>
      <c r="U172" s="17">
        <v>14000</v>
      </c>
      <c r="V172" s="17">
        <v>0</v>
      </c>
      <c r="W172" s="17">
        <v>0</v>
      </c>
      <c r="X172" s="17">
        <v>0</v>
      </c>
      <c r="Y172" s="17">
        <v>0</v>
      </c>
    </row>
    <row r="173" spans="1:25" ht="13.5">
      <c r="A173" s="12">
        <v>2002</v>
      </c>
      <c r="B173" s="12">
        <v>7</v>
      </c>
      <c r="C173" s="12">
        <v>4</v>
      </c>
      <c r="D173" s="12">
        <v>615</v>
      </c>
      <c r="E173" s="12" t="s">
        <v>55</v>
      </c>
      <c r="F173" s="12">
        <v>617</v>
      </c>
      <c r="G173" s="12" t="s">
        <v>56</v>
      </c>
      <c r="H173" s="12">
        <v>6</v>
      </c>
      <c r="I173" s="12" t="s">
        <v>27</v>
      </c>
      <c r="J173" s="12">
        <v>12</v>
      </c>
      <c r="K173" s="12" t="s">
        <v>28</v>
      </c>
      <c r="L173" s="12">
        <v>35916142</v>
      </c>
      <c r="M173" s="12" t="s">
        <v>88</v>
      </c>
      <c r="N173" s="12" t="s">
        <v>29</v>
      </c>
      <c r="O173" s="12" t="s">
        <v>29</v>
      </c>
      <c r="P173" s="12" t="s">
        <v>29</v>
      </c>
      <c r="Q173" s="12" t="s">
        <v>29</v>
      </c>
      <c r="R173" s="12">
        <v>114</v>
      </c>
      <c r="S173" s="12" t="s">
        <v>30</v>
      </c>
      <c r="T173" s="12">
        <v>2</v>
      </c>
      <c r="U173" s="17">
        <v>20060</v>
      </c>
      <c r="V173" s="17">
        <v>0</v>
      </c>
      <c r="W173" s="17">
        <v>0</v>
      </c>
      <c r="X173" s="17">
        <v>0</v>
      </c>
      <c r="Y173" s="17">
        <v>0</v>
      </c>
    </row>
    <row r="174" spans="1:25" ht="13.5">
      <c r="A174" s="12">
        <v>2002</v>
      </c>
      <c r="B174" s="12">
        <v>7</v>
      </c>
      <c r="C174" s="12">
        <v>4</v>
      </c>
      <c r="D174" s="12">
        <v>675</v>
      </c>
      <c r="E174" s="12" t="s">
        <v>79</v>
      </c>
      <c r="F174" s="12">
        <v>675</v>
      </c>
      <c r="G174" s="12" t="s">
        <v>80</v>
      </c>
      <c r="H174" s="12">
        <v>6</v>
      </c>
      <c r="I174" s="12" t="s">
        <v>27</v>
      </c>
      <c r="J174" s="12">
        <v>12</v>
      </c>
      <c r="K174" s="12" t="s">
        <v>28</v>
      </c>
      <c r="L174" s="12">
        <v>35916142</v>
      </c>
      <c r="M174" s="12" t="s">
        <v>88</v>
      </c>
      <c r="N174" s="12" t="s">
        <v>29</v>
      </c>
      <c r="O174" s="12" t="s">
        <v>29</v>
      </c>
      <c r="P174" s="12" t="s">
        <v>29</v>
      </c>
      <c r="Q174" s="12" t="s">
        <v>29</v>
      </c>
      <c r="R174" s="12">
        <v>114</v>
      </c>
      <c r="S174" s="12" t="s">
        <v>30</v>
      </c>
      <c r="T174" s="12">
        <v>1</v>
      </c>
      <c r="U174" s="17">
        <v>11000</v>
      </c>
      <c r="V174" s="17">
        <v>0</v>
      </c>
      <c r="W174" s="17">
        <v>0</v>
      </c>
      <c r="X174" s="17">
        <v>0</v>
      </c>
      <c r="Y174" s="17">
        <v>0</v>
      </c>
    </row>
    <row r="175" spans="1:25" ht="13.5">
      <c r="A175" s="12">
        <v>2002</v>
      </c>
      <c r="B175" s="12">
        <v>7</v>
      </c>
      <c r="C175" s="12">
        <v>4</v>
      </c>
      <c r="D175" s="12">
        <v>700</v>
      </c>
      <c r="E175" s="12" t="s">
        <v>43</v>
      </c>
      <c r="F175" s="12">
        <v>700</v>
      </c>
      <c r="G175" s="12" t="s">
        <v>44</v>
      </c>
      <c r="H175" s="12">
        <v>6</v>
      </c>
      <c r="I175" s="12" t="s">
        <v>27</v>
      </c>
      <c r="J175" s="12">
        <v>12</v>
      </c>
      <c r="K175" s="12" t="s">
        <v>28</v>
      </c>
      <c r="L175" s="12">
        <v>35916142</v>
      </c>
      <c r="M175" s="12" t="s">
        <v>88</v>
      </c>
      <c r="N175" s="12" t="s">
        <v>29</v>
      </c>
      <c r="O175" s="12" t="s">
        <v>29</v>
      </c>
      <c r="P175" s="12" t="s">
        <v>29</v>
      </c>
      <c r="Q175" s="12" t="s">
        <v>29</v>
      </c>
      <c r="R175" s="12">
        <v>114</v>
      </c>
      <c r="S175" s="12" t="s">
        <v>30</v>
      </c>
      <c r="T175" s="12">
        <v>2</v>
      </c>
      <c r="U175" s="17">
        <v>139440</v>
      </c>
      <c r="V175" s="17">
        <v>1</v>
      </c>
      <c r="W175" s="17">
        <v>125440</v>
      </c>
      <c r="X175" s="17">
        <v>0</v>
      </c>
      <c r="Y175" s="17">
        <v>0</v>
      </c>
    </row>
    <row r="176" spans="1:25" ht="13.5">
      <c r="A176" s="12">
        <v>2002</v>
      </c>
      <c r="B176" s="12">
        <v>7</v>
      </c>
      <c r="C176" s="12">
        <v>5</v>
      </c>
      <c r="D176" s="12">
        <v>500</v>
      </c>
      <c r="E176" s="12" t="s">
        <v>39</v>
      </c>
      <c r="F176" s="12">
        <v>500</v>
      </c>
      <c r="G176" s="12" t="s">
        <v>40</v>
      </c>
      <c r="H176" s="12">
        <v>6</v>
      </c>
      <c r="I176" s="12" t="s">
        <v>27</v>
      </c>
      <c r="J176" s="12">
        <v>12</v>
      </c>
      <c r="K176" s="12" t="s">
        <v>28</v>
      </c>
      <c r="L176" s="12">
        <v>35916142</v>
      </c>
      <c r="M176" s="12" t="s">
        <v>88</v>
      </c>
      <c r="N176" s="12" t="s">
        <v>29</v>
      </c>
      <c r="O176" s="12" t="s">
        <v>29</v>
      </c>
      <c r="P176" s="12" t="s">
        <v>29</v>
      </c>
      <c r="Q176" s="12" t="s">
        <v>29</v>
      </c>
      <c r="R176" s="12">
        <v>114</v>
      </c>
      <c r="S176" s="12" t="s">
        <v>30</v>
      </c>
      <c r="T176" s="12">
        <v>1</v>
      </c>
      <c r="U176" s="17">
        <v>5000</v>
      </c>
      <c r="V176" s="17">
        <v>0</v>
      </c>
      <c r="W176" s="17">
        <v>0</v>
      </c>
      <c r="X176" s="17">
        <v>0</v>
      </c>
      <c r="Y176" s="17">
        <v>0</v>
      </c>
    </row>
    <row r="177" spans="1:25" ht="13.5">
      <c r="A177" s="12">
        <v>2002</v>
      </c>
      <c r="B177" s="12">
        <v>8</v>
      </c>
      <c r="C177" s="12">
        <v>1</v>
      </c>
      <c r="D177" s="12">
        <v>250</v>
      </c>
      <c r="E177" s="12" t="s">
        <v>35</v>
      </c>
      <c r="F177" s="12">
        <v>250</v>
      </c>
      <c r="G177" s="12" t="s">
        <v>60</v>
      </c>
      <c r="H177" s="12">
        <v>6</v>
      </c>
      <c r="I177" s="12" t="s">
        <v>27</v>
      </c>
      <c r="J177" s="12">
        <v>12</v>
      </c>
      <c r="K177" s="12" t="s">
        <v>28</v>
      </c>
      <c r="L177" s="12">
        <v>35916142</v>
      </c>
      <c r="M177" s="12" t="s">
        <v>88</v>
      </c>
      <c r="N177" s="12" t="s">
        <v>29</v>
      </c>
      <c r="O177" s="12" t="s">
        <v>29</v>
      </c>
      <c r="P177" s="12">
        <v>4</v>
      </c>
      <c r="Q177" s="12" t="s">
        <v>36</v>
      </c>
      <c r="R177" s="12">
        <v>114</v>
      </c>
      <c r="S177" s="12" t="s">
        <v>30</v>
      </c>
      <c r="T177" s="12">
        <v>1</v>
      </c>
      <c r="U177" s="17">
        <v>14000</v>
      </c>
      <c r="V177" s="17">
        <v>0</v>
      </c>
      <c r="W177" s="17">
        <v>0</v>
      </c>
      <c r="X177" s="17">
        <v>0</v>
      </c>
      <c r="Y177" s="17">
        <v>0</v>
      </c>
    </row>
    <row r="178" spans="1:25" ht="13.5">
      <c r="A178" s="12">
        <v>2002</v>
      </c>
      <c r="B178" s="12">
        <v>8</v>
      </c>
      <c r="C178" s="12">
        <v>1</v>
      </c>
      <c r="D178" s="12">
        <v>615</v>
      </c>
      <c r="E178" s="12" t="s">
        <v>55</v>
      </c>
      <c r="F178" s="12">
        <v>617</v>
      </c>
      <c r="G178" s="12" t="s">
        <v>56</v>
      </c>
      <c r="H178" s="12">
        <v>6</v>
      </c>
      <c r="I178" s="12" t="s">
        <v>27</v>
      </c>
      <c r="J178" s="12">
        <v>12</v>
      </c>
      <c r="K178" s="12" t="s">
        <v>28</v>
      </c>
      <c r="L178" s="12">
        <v>35916142</v>
      </c>
      <c r="M178" s="12" t="s">
        <v>88</v>
      </c>
      <c r="N178" s="12" t="s">
        <v>29</v>
      </c>
      <c r="O178" s="12" t="s">
        <v>29</v>
      </c>
      <c r="P178" s="12" t="s">
        <v>29</v>
      </c>
      <c r="Q178" s="12" t="s">
        <v>29</v>
      </c>
      <c r="R178" s="12">
        <v>114</v>
      </c>
      <c r="S178" s="12" t="s">
        <v>30</v>
      </c>
      <c r="T178" s="12">
        <v>1</v>
      </c>
      <c r="U178" s="17">
        <v>14000</v>
      </c>
      <c r="V178" s="17">
        <v>0</v>
      </c>
      <c r="W178" s="17">
        <v>0</v>
      </c>
      <c r="X178" s="17">
        <v>0</v>
      </c>
      <c r="Y178" s="17">
        <v>0</v>
      </c>
    </row>
    <row r="179" spans="1:25" ht="13.5">
      <c r="A179" s="12">
        <v>2002</v>
      </c>
      <c r="B179" s="12">
        <v>8</v>
      </c>
      <c r="C179" s="12">
        <v>1</v>
      </c>
      <c r="D179" s="12">
        <v>700</v>
      </c>
      <c r="E179" s="12" t="s">
        <v>43</v>
      </c>
      <c r="F179" s="12">
        <v>700</v>
      </c>
      <c r="G179" s="12" t="s">
        <v>44</v>
      </c>
      <c r="H179" s="12">
        <v>6</v>
      </c>
      <c r="I179" s="12" t="s">
        <v>27</v>
      </c>
      <c r="J179" s="12">
        <v>12</v>
      </c>
      <c r="K179" s="12" t="s">
        <v>28</v>
      </c>
      <c r="L179" s="12">
        <v>35916142</v>
      </c>
      <c r="M179" s="12" t="s">
        <v>88</v>
      </c>
      <c r="N179" s="12" t="s">
        <v>29</v>
      </c>
      <c r="O179" s="12" t="s">
        <v>29</v>
      </c>
      <c r="P179" s="12" t="s">
        <v>29</v>
      </c>
      <c r="Q179" s="12" t="s">
        <v>29</v>
      </c>
      <c r="R179" s="12">
        <v>114</v>
      </c>
      <c r="S179" s="12" t="s">
        <v>30</v>
      </c>
      <c r="T179" s="12">
        <v>1</v>
      </c>
      <c r="U179" s="17">
        <v>2</v>
      </c>
      <c r="V179" s="17">
        <v>0</v>
      </c>
      <c r="W179" s="17">
        <v>0</v>
      </c>
      <c r="X179" s="17">
        <v>0</v>
      </c>
      <c r="Y179" s="17">
        <v>0</v>
      </c>
    </row>
    <row r="180" spans="1:25" ht="13.5">
      <c r="A180" s="12">
        <v>2002</v>
      </c>
      <c r="B180" s="12">
        <v>8</v>
      </c>
      <c r="C180" s="12">
        <v>2</v>
      </c>
      <c r="D180" s="12">
        <v>0</v>
      </c>
      <c r="E180" s="12" t="s">
        <v>25</v>
      </c>
      <c r="F180" s="12">
        <v>0</v>
      </c>
      <c r="G180" s="12" t="s">
        <v>26</v>
      </c>
      <c r="H180" s="12">
        <v>6</v>
      </c>
      <c r="I180" s="12" t="s">
        <v>27</v>
      </c>
      <c r="J180" s="12">
        <v>12</v>
      </c>
      <c r="K180" s="12" t="s">
        <v>28</v>
      </c>
      <c r="L180" s="12">
        <v>35916142</v>
      </c>
      <c r="M180" s="12" t="s">
        <v>88</v>
      </c>
      <c r="N180" s="12" t="s">
        <v>29</v>
      </c>
      <c r="O180" s="12" t="s">
        <v>29</v>
      </c>
      <c r="P180" s="12" t="s">
        <v>29</v>
      </c>
      <c r="Q180" s="12" t="s">
        <v>29</v>
      </c>
      <c r="R180" s="12">
        <v>114</v>
      </c>
      <c r="S180" s="12" t="s">
        <v>30</v>
      </c>
      <c r="T180" s="12">
        <v>1</v>
      </c>
      <c r="U180" s="17">
        <v>156800</v>
      </c>
      <c r="V180" s="17">
        <v>1</v>
      </c>
      <c r="W180" s="17">
        <v>156800</v>
      </c>
      <c r="X180" s="17">
        <v>0</v>
      </c>
      <c r="Y180" s="17">
        <v>0</v>
      </c>
    </row>
    <row r="181" spans="1:25" ht="13.5">
      <c r="A181" s="12">
        <v>2002</v>
      </c>
      <c r="B181" s="12">
        <v>8</v>
      </c>
      <c r="C181" s="12">
        <v>2</v>
      </c>
      <c r="D181" s="12">
        <v>300</v>
      </c>
      <c r="E181" s="12" t="s">
        <v>37</v>
      </c>
      <c r="F181" s="12">
        <v>300</v>
      </c>
      <c r="G181" s="12" t="s">
        <v>38</v>
      </c>
      <c r="H181" s="12">
        <v>6</v>
      </c>
      <c r="I181" s="12" t="s">
        <v>27</v>
      </c>
      <c r="J181" s="12">
        <v>12</v>
      </c>
      <c r="K181" s="12" t="s">
        <v>28</v>
      </c>
      <c r="L181" s="12">
        <v>35916142</v>
      </c>
      <c r="M181" s="12" t="s">
        <v>88</v>
      </c>
      <c r="N181" s="12" t="s">
        <v>29</v>
      </c>
      <c r="O181" s="12" t="s">
        <v>29</v>
      </c>
      <c r="P181" s="12" t="s">
        <v>29</v>
      </c>
      <c r="Q181" s="12" t="s">
        <v>29</v>
      </c>
      <c r="R181" s="12">
        <v>614</v>
      </c>
      <c r="S181" s="12" t="s">
        <v>30</v>
      </c>
      <c r="T181" s="12">
        <v>1</v>
      </c>
      <c r="U181" s="17">
        <v>14000</v>
      </c>
      <c r="V181" s="17">
        <v>0</v>
      </c>
      <c r="W181" s="17">
        <v>0</v>
      </c>
      <c r="X181" s="17">
        <v>0</v>
      </c>
      <c r="Y181" s="17">
        <v>0</v>
      </c>
    </row>
    <row r="182" spans="1:25" ht="13.5">
      <c r="A182" s="12">
        <v>2002</v>
      </c>
      <c r="B182" s="12">
        <v>8</v>
      </c>
      <c r="C182" s="12">
        <v>2</v>
      </c>
      <c r="D182" s="12">
        <v>500</v>
      </c>
      <c r="E182" s="12" t="s">
        <v>39</v>
      </c>
      <c r="F182" s="12">
        <v>500</v>
      </c>
      <c r="G182" s="12" t="s">
        <v>40</v>
      </c>
      <c r="H182" s="12">
        <v>6</v>
      </c>
      <c r="I182" s="12" t="s">
        <v>27</v>
      </c>
      <c r="J182" s="12">
        <v>12</v>
      </c>
      <c r="K182" s="12" t="s">
        <v>28</v>
      </c>
      <c r="L182" s="12">
        <v>35916142</v>
      </c>
      <c r="M182" s="12" t="s">
        <v>88</v>
      </c>
      <c r="N182" s="12" t="s">
        <v>29</v>
      </c>
      <c r="O182" s="12" t="s">
        <v>29</v>
      </c>
      <c r="P182" s="12">
        <v>4</v>
      </c>
      <c r="Q182" s="12" t="s">
        <v>36</v>
      </c>
      <c r="R182" s="12">
        <v>114</v>
      </c>
      <c r="S182" s="12" t="s">
        <v>30</v>
      </c>
      <c r="T182" s="12">
        <v>2</v>
      </c>
      <c r="U182" s="17">
        <v>2850</v>
      </c>
      <c r="V182" s="17">
        <v>0</v>
      </c>
      <c r="W182" s="17">
        <v>0</v>
      </c>
      <c r="X182" s="17">
        <v>0</v>
      </c>
      <c r="Y182" s="17">
        <v>0</v>
      </c>
    </row>
    <row r="183" spans="1:25" ht="13.5">
      <c r="A183" s="12">
        <v>2002</v>
      </c>
      <c r="B183" s="12">
        <v>8</v>
      </c>
      <c r="C183" s="12">
        <v>2</v>
      </c>
      <c r="D183" s="12">
        <v>500</v>
      </c>
      <c r="E183" s="12" t="s">
        <v>39</v>
      </c>
      <c r="F183" s="12">
        <v>500</v>
      </c>
      <c r="G183" s="12" t="s">
        <v>40</v>
      </c>
      <c r="H183" s="12">
        <v>6</v>
      </c>
      <c r="I183" s="12" t="s">
        <v>27</v>
      </c>
      <c r="J183" s="12">
        <v>12</v>
      </c>
      <c r="K183" s="12" t="s">
        <v>28</v>
      </c>
      <c r="L183" s="12">
        <v>35916142</v>
      </c>
      <c r="M183" s="12" t="s">
        <v>88</v>
      </c>
      <c r="N183" s="12" t="s">
        <v>29</v>
      </c>
      <c r="O183" s="12" t="s">
        <v>29</v>
      </c>
      <c r="P183" s="12" t="s">
        <v>29</v>
      </c>
      <c r="Q183" s="12" t="s">
        <v>29</v>
      </c>
      <c r="R183" s="12">
        <v>114</v>
      </c>
      <c r="S183" s="12" t="s">
        <v>30</v>
      </c>
      <c r="T183" s="12">
        <v>1</v>
      </c>
      <c r="U183" s="17">
        <v>3000</v>
      </c>
      <c r="V183" s="17">
        <v>0</v>
      </c>
      <c r="W183" s="17">
        <v>0</v>
      </c>
      <c r="X183" s="17">
        <v>0</v>
      </c>
      <c r="Y183" s="17">
        <v>0</v>
      </c>
    </row>
    <row r="184" spans="1:25" ht="13.5">
      <c r="A184" s="12">
        <v>2002</v>
      </c>
      <c r="B184" s="12">
        <v>8</v>
      </c>
      <c r="C184" s="12">
        <v>2</v>
      </c>
      <c r="D184" s="12">
        <v>615</v>
      </c>
      <c r="E184" s="12" t="s">
        <v>55</v>
      </c>
      <c r="F184" s="12">
        <v>617</v>
      </c>
      <c r="G184" s="12" t="s">
        <v>56</v>
      </c>
      <c r="H184" s="12">
        <v>6</v>
      </c>
      <c r="I184" s="12" t="s">
        <v>27</v>
      </c>
      <c r="J184" s="12">
        <v>12</v>
      </c>
      <c r="K184" s="12" t="s">
        <v>28</v>
      </c>
      <c r="L184" s="12">
        <v>35916142</v>
      </c>
      <c r="M184" s="12" t="s">
        <v>88</v>
      </c>
      <c r="N184" s="12" t="s">
        <v>29</v>
      </c>
      <c r="O184" s="12" t="s">
        <v>29</v>
      </c>
      <c r="P184" s="12" t="s">
        <v>29</v>
      </c>
      <c r="Q184" s="12" t="s">
        <v>29</v>
      </c>
      <c r="R184" s="12">
        <v>114</v>
      </c>
      <c r="S184" s="12" t="s">
        <v>30</v>
      </c>
      <c r="T184" s="12">
        <v>2</v>
      </c>
      <c r="U184" s="17">
        <v>20060</v>
      </c>
      <c r="V184" s="17">
        <v>0</v>
      </c>
      <c r="W184" s="17">
        <v>0</v>
      </c>
      <c r="X184" s="17">
        <v>0</v>
      </c>
      <c r="Y184" s="17">
        <v>0</v>
      </c>
    </row>
    <row r="185" spans="1:25" ht="13.5">
      <c r="A185" s="12">
        <v>2002</v>
      </c>
      <c r="B185" s="12">
        <v>8</v>
      </c>
      <c r="C185" s="12">
        <v>2</v>
      </c>
      <c r="D185" s="12">
        <v>675</v>
      </c>
      <c r="E185" s="12" t="s">
        <v>79</v>
      </c>
      <c r="F185" s="12">
        <v>675</v>
      </c>
      <c r="G185" s="12" t="s">
        <v>80</v>
      </c>
      <c r="H185" s="12">
        <v>6</v>
      </c>
      <c r="I185" s="12" t="s">
        <v>27</v>
      </c>
      <c r="J185" s="12">
        <v>12</v>
      </c>
      <c r="K185" s="12" t="s">
        <v>28</v>
      </c>
      <c r="L185" s="12">
        <v>35916142</v>
      </c>
      <c r="M185" s="12" t="s">
        <v>88</v>
      </c>
      <c r="N185" s="12" t="s">
        <v>29</v>
      </c>
      <c r="O185" s="12" t="s">
        <v>29</v>
      </c>
      <c r="P185" s="12" t="s">
        <v>29</v>
      </c>
      <c r="Q185" s="12" t="s">
        <v>29</v>
      </c>
      <c r="R185" s="12">
        <v>114</v>
      </c>
      <c r="S185" s="12" t="s">
        <v>30</v>
      </c>
      <c r="T185" s="12">
        <v>1</v>
      </c>
      <c r="U185" s="17">
        <v>235200</v>
      </c>
      <c r="V185" s="17">
        <v>1</v>
      </c>
      <c r="W185" s="17">
        <v>235200</v>
      </c>
      <c r="X185" s="17">
        <v>0</v>
      </c>
      <c r="Y185" s="17">
        <v>0</v>
      </c>
    </row>
    <row r="186" spans="1:25" ht="13.5">
      <c r="A186" s="12">
        <v>2002</v>
      </c>
      <c r="B186" s="12">
        <v>8</v>
      </c>
      <c r="C186" s="12">
        <v>2</v>
      </c>
      <c r="D186" s="12">
        <v>700</v>
      </c>
      <c r="E186" s="12" t="s">
        <v>43</v>
      </c>
      <c r="F186" s="12">
        <v>700</v>
      </c>
      <c r="G186" s="12" t="s">
        <v>44</v>
      </c>
      <c r="H186" s="12">
        <v>6</v>
      </c>
      <c r="I186" s="12" t="s">
        <v>27</v>
      </c>
      <c r="J186" s="12">
        <v>12</v>
      </c>
      <c r="K186" s="12" t="s">
        <v>28</v>
      </c>
      <c r="L186" s="12">
        <v>35916142</v>
      </c>
      <c r="M186" s="12" t="s">
        <v>88</v>
      </c>
      <c r="N186" s="12" t="s">
        <v>29</v>
      </c>
      <c r="O186" s="12" t="s">
        <v>29</v>
      </c>
      <c r="P186" s="12" t="s">
        <v>29</v>
      </c>
      <c r="Q186" s="12" t="s">
        <v>29</v>
      </c>
      <c r="R186" s="12">
        <v>114</v>
      </c>
      <c r="S186" s="12" t="s">
        <v>30</v>
      </c>
      <c r="T186" s="12">
        <v>2</v>
      </c>
      <c r="U186" s="17">
        <v>8000</v>
      </c>
      <c r="V186" s="17">
        <v>0</v>
      </c>
      <c r="W186" s="17">
        <v>0</v>
      </c>
      <c r="X186" s="17">
        <v>0</v>
      </c>
      <c r="Y186" s="17">
        <v>0</v>
      </c>
    </row>
    <row r="187" spans="1:25" ht="13.5">
      <c r="A187" s="12">
        <v>2002</v>
      </c>
      <c r="B187" s="12">
        <v>8</v>
      </c>
      <c r="C187" s="12">
        <v>3</v>
      </c>
      <c r="D187" s="12">
        <v>0</v>
      </c>
      <c r="E187" s="12" t="s">
        <v>25</v>
      </c>
      <c r="F187" s="12">
        <v>0</v>
      </c>
      <c r="G187" s="12" t="s">
        <v>26</v>
      </c>
      <c r="H187" s="12">
        <v>6</v>
      </c>
      <c r="I187" s="12" t="s">
        <v>27</v>
      </c>
      <c r="J187" s="12">
        <v>12</v>
      </c>
      <c r="K187" s="12" t="s">
        <v>28</v>
      </c>
      <c r="L187" s="12">
        <v>35916142</v>
      </c>
      <c r="M187" s="12" t="s">
        <v>88</v>
      </c>
      <c r="N187" s="12" t="s">
        <v>29</v>
      </c>
      <c r="O187" s="12" t="s">
        <v>29</v>
      </c>
      <c r="P187" s="12" t="s">
        <v>29</v>
      </c>
      <c r="Q187" s="12" t="s">
        <v>29</v>
      </c>
      <c r="R187" s="12">
        <v>614</v>
      </c>
      <c r="S187" s="12" t="s">
        <v>30</v>
      </c>
      <c r="T187" s="12">
        <v>1</v>
      </c>
      <c r="U187" s="17">
        <v>14000</v>
      </c>
      <c r="V187" s="17">
        <v>0</v>
      </c>
      <c r="W187" s="17">
        <v>0</v>
      </c>
      <c r="X187" s="17">
        <v>0</v>
      </c>
      <c r="Y187" s="17">
        <v>0</v>
      </c>
    </row>
    <row r="188" spans="1:25" ht="13.5">
      <c r="A188" s="12">
        <v>2002</v>
      </c>
      <c r="B188" s="12">
        <v>8</v>
      </c>
      <c r="C188" s="12">
        <v>3</v>
      </c>
      <c r="D188" s="12">
        <v>500</v>
      </c>
      <c r="E188" s="12" t="s">
        <v>39</v>
      </c>
      <c r="F188" s="12">
        <v>500</v>
      </c>
      <c r="G188" s="12" t="s">
        <v>40</v>
      </c>
      <c r="H188" s="12">
        <v>6</v>
      </c>
      <c r="I188" s="12" t="s">
        <v>27</v>
      </c>
      <c r="J188" s="12">
        <v>12</v>
      </c>
      <c r="K188" s="12" t="s">
        <v>28</v>
      </c>
      <c r="L188" s="12">
        <v>35916142</v>
      </c>
      <c r="M188" s="12" t="s">
        <v>88</v>
      </c>
      <c r="N188" s="12" t="s">
        <v>29</v>
      </c>
      <c r="O188" s="12" t="s">
        <v>29</v>
      </c>
      <c r="P188" s="12" t="s">
        <v>29</v>
      </c>
      <c r="Q188" s="12" t="s">
        <v>29</v>
      </c>
      <c r="R188" s="12">
        <v>114</v>
      </c>
      <c r="S188" s="12" t="s">
        <v>30</v>
      </c>
      <c r="T188" s="12">
        <v>2</v>
      </c>
      <c r="U188" s="17">
        <v>28910</v>
      </c>
      <c r="V188" s="17">
        <v>1</v>
      </c>
      <c r="W188" s="17">
        <v>14910</v>
      </c>
      <c r="X188" s="17">
        <v>0</v>
      </c>
      <c r="Y188" s="17">
        <v>0</v>
      </c>
    </row>
    <row r="189" spans="1:25" ht="13.5">
      <c r="A189" s="12">
        <v>2002</v>
      </c>
      <c r="B189" s="12">
        <v>8</v>
      </c>
      <c r="C189" s="12">
        <v>3</v>
      </c>
      <c r="D189" s="12">
        <v>615</v>
      </c>
      <c r="E189" s="12" t="s">
        <v>55</v>
      </c>
      <c r="F189" s="12">
        <v>617</v>
      </c>
      <c r="G189" s="12" t="s">
        <v>56</v>
      </c>
      <c r="H189" s="12">
        <v>6</v>
      </c>
      <c r="I189" s="12" t="s">
        <v>27</v>
      </c>
      <c r="J189" s="12">
        <v>12</v>
      </c>
      <c r="K189" s="12" t="s">
        <v>28</v>
      </c>
      <c r="L189" s="12">
        <v>35916142</v>
      </c>
      <c r="M189" s="12" t="s">
        <v>88</v>
      </c>
      <c r="N189" s="12" t="s">
        <v>29</v>
      </c>
      <c r="O189" s="12" t="s">
        <v>29</v>
      </c>
      <c r="P189" s="12" t="s">
        <v>29</v>
      </c>
      <c r="Q189" s="12" t="s">
        <v>29</v>
      </c>
      <c r="R189" s="12">
        <v>114</v>
      </c>
      <c r="S189" s="12" t="s">
        <v>30</v>
      </c>
      <c r="T189" s="12">
        <v>1</v>
      </c>
      <c r="U189" s="17">
        <v>266560</v>
      </c>
      <c r="V189" s="17">
        <v>1</v>
      </c>
      <c r="W189" s="17">
        <v>266560</v>
      </c>
      <c r="X189" s="17">
        <v>0</v>
      </c>
      <c r="Y189" s="17">
        <v>0</v>
      </c>
    </row>
    <row r="190" spans="1:25" ht="13.5">
      <c r="A190" s="12">
        <v>2002</v>
      </c>
      <c r="B190" s="12">
        <v>8</v>
      </c>
      <c r="C190" s="12">
        <v>3</v>
      </c>
      <c r="D190" s="12">
        <v>700</v>
      </c>
      <c r="E190" s="12" t="s">
        <v>43</v>
      </c>
      <c r="F190" s="12">
        <v>700</v>
      </c>
      <c r="G190" s="12" t="s">
        <v>44</v>
      </c>
      <c r="H190" s="12">
        <v>6</v>
      </c>
      <c r="I190" s="12" t="s">
        <v>27</v>
      </c>
      <c r="J190" s="12">
        <v>12</v>
      </c>
      <c r="K190" s="12" t="s">
        <v>28</v>
      </c>
      <c r="L190" s="12">
        <v>35916142</v>
      </c>
      <c r="M190" s="12" t="s">
        <v>88</v>
      </c>
      <c r="N190" s="12" t="s">
        <v>29</v>
      </c>
      <c r="O190" s="12" t="s">
        <v>29</v>
      </c>
      <c r="P190" s="12" t="s">
        <v>29</v>
      </c>
      <c r="Q190" s="12" t="s">
        <v>29</v>
      </c>
      <c r="R190" s="12">
        <v>114</v>
      </c>
      <c r="S190" s="12" t="s">
        <v>30</v>
      </c>
      <c r="T190" s="12">
        <v>1</v>
      </c>
      <c r="U190" s="17">
        <v>14000</v>
      </c>
      <c r="V190" s="17">
        <v>0</v>
      </c>
      <c r="W190" s="17">
        <v>0</v>
      </c>
      <c r="X190" s="17">
        <v>0</v>
      </c>
      <c r="Y190" s="17">
        <v>0</v>
      </c>
    </row>
    <row r="191" spans="1:25" ht="13.5">
      <c r="A191" s="12">
        <v>2002</v>
      </c>
      <c r="B191" s="12">
        <v>8</v>
      </c>
      <c r="C191" s="12">
        <v>4</v>
      </c>
      <c r="D191" s="12">
        <v>200</v>
      </c>
      <c r="E191" s="12" t="s">
        <v>34</v>
      </c>
      <c r="F191" s="12">
        <v>0</v>
      </c>
      <c r="G191" s="12" t="s">
        <v>26</v>
      </c>
      <c r="H191" s="12">
        <v>6</v>
      </c>
      <c r="I191" s="12" t="s">
        <v>27</v>
      </c>
      <c r="J191" s="12">
        <v>12</v>
      </c>
      <c r="K191" s="12" t="s">
        <v>28</v>
      </c>
      <c r="L191" s="12">
        <v>35916142</v>
      </c>
      <c r="M191" s="12" t="s">
        <v>88</v>
      </c>
      <c r="N191" s="12" t="s">
        <v>29</v>
      </c>
      <c r="O191" s="12" t="s">
        <v>29</v>
      </c>
      <c r="P191" s="12">
        <v>4</v>
      </c>
      <c r="Q191" s="12" t="s">
        <v>36</v>
      </c>
      <c r="R191" s="12">
        <v>114</v>
      </c>
      <c r="S191" s="12" t="s">
        <v>30</v>
      </c>
      <c r="T191" s="12">
        <v>2</v>
      </c>
      <c r="U191" s="17">
        <v>18000</v>
      </c>
      <c r="V191" s="17">
        <v>0</v>
      </c>
      <c r="W191" s="17">
        <v>0</v>
      </c>
      <c r="X191" s="17">
        <v>0</v>
      </c>
      <c r="Y191" s="17">
        <v>0</v>
      </c>
    </row>
    <row r="192" spans="1:25" ht="13.5">
      <c r="A192" s="12">
        <v>2002</v>
      </c>
      <c r="B192" s="12">
        <v>8</v>
      </c>
      <c r="C192" s="12">
        <v>4</v>
      </c>
      <c r="D192" s="12">
        <v>500</v>
      </c>
      <c r="E192" s="12" t="s">
        <v>39</v>
      </c>
      <c r="F192" s="12">
        <v>500</v>
      </c>
      <c r="G192" s="12" t="s">
        <v>40</v>
      </c>
      <c r="H192" s="12">
        <v>6</v>
      </c>
      <c r="I192" s="12" t="s">
        <v>27</v>
      </c>
      <c r="J192" s="12">
        <v>12</v>
      </c>
      <c r="K192" s="12" t="s">
        <v>28</v>
      </c>
      <c r="L192" s="12">
        <v>35916142</v>
      </c>
      <c r="M192" s="12" t="s">
        <v>88</v>
      </c>
      <c r="N192" s="12" t="s">
        <v>29</v>
      </c>
      <c r="O192" s="12" t="s">
        <v>29</v>
      </c>
      <c r="P192" s="12" t="s">
        <v>29</v>
      </c>
      <c r="Q192" s="12" t="s">
        <v>29</v>
      </c>
      <c r="R192" s="12">
        <v>114</v>
      </c>
      <c r="S192" s="12" t="s">
        <v>30</v>
      </c>
      <c r="T192" s="12">
        <v>2</v>
      </c>
      <c r="U192" s="17">
        <v>34060</v>
      </c>
      <c r="V192" s="17">
        <v>0</v>
      </c>
      <c r="W192" s="17">
        <v>0</v>
      </c>
      <c r="X192" s="17">
        <v>0</v>
      </c>
      <c r="Y192" s="17">
        <v>0</v>
      </c>
    </row>
    <row r="193" spans="1:25" ht="13.5">
      <c r="A193" s="12">
        <v>2002</v>
      </c>
      <c r="B193" s="12">
        <v>8</v>
      </c>
      <c r="C193" s="12">
        <v>4</v>
      </c>
      <c r="D193" s="12">
        <v>500</v>
      </c>
      <c r="E193" s="12" t="s">
        <v>39</v>
      </c>
      <c r="F193" s="12">
        <v>500</v>
      </c>
      <c r="G193" s="12" t="s">
        <v>40</v>
      </c>
      <c r="H193" s="12">
        <v>6</v>
      </c>
      <c r="I193" s="12" t="s">
        <v>27</v>
      </c>
      <c r="J193" s="12">
        <v>12</v>
      </c>
      <c r="K193" s="12" t="s">
        <v>28</v>
      </c>
      <c r="L193" s="12">
        <v>35916142</v>
      </c>
      <c r="M193" s="12" t="s">
        <v>88</v>
      </c>
      <c r="N193" s="12" t="s">
        <v>29</v>
      </c>
      <c r="O193" s="12" t="s">
        <v>29</v>
      </c>
      <c r="P193" s="12">
        <v>4</v>
      </c>
      <c r="Q193" s="12" t="s">
        <v>36</v>
      </c>
      <c r="R193" s="12">
        <v>114</v>
      </c>
      <c r="S193" s="12" t="s">
        <v>30</v>
      </c>
      <c r="T193" s="12">
        <v>1</v>
      </c>
      <c r="U193" s="17">
        <v>12000</v>
      </c>
      <c r="V193" s="17">
        <v>0</v>
      </c>
      <c r="W193" s="17">
        <v>0</v>
      </c>
      <c r="X193" s="17">
        <v>0</v>
      </c>
      <c r="Y193" s="17">
        <v>0</v>
      </c>
    </row>
    <row r="194" spans="1:25" ht="13.5">
      <c r="A194" s="12">
        <v>2002</v>
      </c>
      <c r="B194" s="12">
        <v>8</v>
      </c>
      <c r="C194" s="12">
        <v>4</v>
      </c>
      <c r="D194" s="12">
        <v>615</v>
      </c>
      <c r="E194" s="12" t="s">
        <v>55</v>
      </c>
      <c r="F194" s="12">
        <v>617</v>
      </c>
      <c r="G194" s="12" t="s">
        <v>56</v>
      </c>
      <c r="H194" s="12">
        <v>6</v>
      </c>
      <c r="I194" s="12" t="s">
        <v>27</v>
      </c>
      <c r="J194" s="12">
        <v>12</v>
      </c>
      <c r="K194" s="12" t="s">
        <v>28</v>
      </c>
      <c r="L194" s="12">
        <v>35916142</v>
      </c>
      <c r="M194" s="12" t="s">
        <v>88</v>
      </c>
      <c r="N194" s="12" t="s">
        <v>29</v>
      </c>
      <c r="O194" s="12" t="s">
        <v>29</v>
      </c>
      <c r="P194" s="12" t="s">
        <v>29</v>
      </c>
      <c r="Q194" s="12" t="s">
        <v>29</v>
      </c>
      <c r="R194" s="12">
        <v>114</v>
      </c>
      <c r="S194" s="12" t="s">
        <v>30</v>
      </c>
      <c r="T194" s="12">
        <v>1</v>
      </c>
      <c r="U194" s="17">
        <v>266560</v>
      </c>
      <c r="V194" s="17">
        <v>1</v>
      </c>
      <c r="W194" s="17">
        <v>266560</v>
      </c>
      <c r="X194" s="17">
        <v>0</v>
      </c>
      <c r="Y194" s="17">
        <v>0</v>
      </c>
    </row>
    <row r="195" spans="1:25" ht="13.5">
      <c r="A195" s="12">
        <v>2002</v>
      </c>
      <c r="B195" s="12">
        <v>8</v>
      </c>
      <c r="C195" s="12">
        <v>4</v>
      </c>
      <c r="D195" s="12">
        <v>675</v>
      </c>
      <c r="E195" s="12" t="s">
        <v>79</v>
      </c>
      <c r="F195" s="12">
        <v>675</v>
      </c>
      <c r="G195" s="12" t="s">
        <v>80</v>
      </c>
      <c r="H195" s="12">
        <v>6</v>
      </c>
      <c r="I195" s="12" t="s">
        <v>27</v>
      </c>
      <c r="J195" s="12">
        <v>12</v>
      </c>
      <c r="K195" s="12" t="s">
        <v>28</v>
      </c>
      <c r="L195" s="12">
        <v>35916142</v>
      </c>
      <c r="M195" s="12" t="s">
        <v>88</v>
      </c>
      <c r="N195" s="12" t="s">
        <v>29</v>
      </c>
      <c r="O195" s="12" t="s">
        <v>29</v>
      </c>
      <c r="P195" s="12" t="s">
        <v>29</v>
      </c>
      <c r="Q195" s="12" t="s">
        <v>29</v>
      </c>
      <c r="R195" s="12">
        <v>114</v>
      </c>
      <c r="S195" s="12" t="s">
        <v>30</v>
      </c>
      <c r="T195" s="12">
        <v>1</v>
      </c>
      <c r="U195" s="17">
        <v>5000</v>
      </c>
      <c r="V195" s="17">
        <v>0</v>
      </c>
      <c r="W195" s="17">
        <v>0</v>
      </c>
      <c r="X195" s="17">
        <v>0</v>
      </c>
      <c r="Y195" s="17">
        <v>0</v>
      </c>
    </row>
    <row r="196" spans="1:25" ht="13.5">
      <c r="A196" s="12">
        <v>2002</v>
      </c>
      <c r="B196" s="12">
        <v>8</v>
      </c>
      <c r="C196" s="12">
        <v>4</v>
      </c>
      <c r="D196" s="12">
        <v>700</v>
      </c>
      <c r="E196" s="12" t="s">
        <v>43</v>
      </c>
      <c r="F196" s="12">
        <v>700</v>
      </c>
      <c r="G196" s="12" t="s">
        <v>44</v>
      </c>
      <c r="H196" s="12">
        <v>6</v>
      </c>
      <c r="I196" s="12" t="s">
        <v>27</v>
      </c>
      <c r="J196" s="12">
        <v>12</v>
      </c>
      <c r="K196" s="12" t="s">
        <v>28</v>
      </c>
      <c r="L196" s="12">
        <v>35916142</v>
      </c>
      <c r="M196" s="12" t="s">
        <v>88</v>
      </c>
      <c r="N196" s="12" t="s">
        <v>29</v>
      </c>
      <c r="O196" s="12" t="s">
        <v>29</v>
      </c>
      <c r="P196" s="12" t="s">
        <v>29</v>
      </c>
      <c r="Q196" s="12" t="s">
        <v>29</v>
      </c>
      <c r="R196" s="12">
        <v>114</v>
      </c>
      <c r="S196" s="12" t="s">
        <v>30</v>
      </c>
      <c r="T196" s="12">
        <v>1</v>
      </c>
      <c r="U196" s="17">
        <v>14000</v>
      </c>
      <c r="V196" s="17">
        <v>0</v>
      </c>
      <c r="W196" s="17">
        <v>0</v>
      </c>
      <c r="X196" s="17">
        <v>0</v>
      </c>
      <c r="Y196" s="17">
        <v>0</v>
      </c>
    </row>
    <row r="197" spans="1:25" ht="13.5">
      <c r="A197" s="12">
        <v>2002</v>
      </c>
      <c r="B197" s="12">
        <v>8</v>
      </c>
      <c r="C197" s="12">
        <v>5</v>
      </c>
      <c r="D197" s="12">
        <v>250</v>
      </c>
      <c r="E197" s="12" t="s">
        <v>35</v>
      </c>
      <c r="F197" s="12">
        <v>250</v>
      </c>
      <c r="G197" s="12" t="s">
        <v>60</v>
      </c>
      <c r="H197" s="12">
        <v>6</v>
      </c>
      <c r="I197" s="12" t="s">
        <v>27</v>
      </c>
      <c r="J197" s="12">
        <v>12</v>
      </c>
      <c r="K197" s="12" t="s">
        <v>28</v>
      </c>
      <c r="L197" s="12">
        <v>35916142</v>
      </c>
      <c r="M197" s="12" t="s">
        <v>88</v>
      </c>
      <c r="N197" s="12" t="s">
        <v>29</v>
      </c>
      <c r="O197" s="12" t="s">
        <v>29</v>
      </c>
      <c r="P197" s="12">
        <v>4</v>
      </c>
      <c r="Q197" s="12" t="s">
        <v>36</v>
      </c>
      <c r="R197" s="12">
        <v>114</v>
      </c>
      <c r="S197" s="12" t="s">
        <v>30</v>
      </c>
      <c r="T197" s="12">
        <v>1</v>
      </c>
      <c r="U197" s="17">
        <v>30</v>
      </c>
      <c r="V197" s="17">
        <v>0</v>
      </c>
      <c r="W197" s="17">
        <v>0</v>
      </c>
      <c r="X197" s="17">
        <v>0</v>
      </c>
      <c r="Y197" s="17">
        <v>0</v>
      </c>
    </row>
    <row r="198" spans="1:25" ht="13.5">
      <c r="A198" s="12">
        <v>2002</v>
      </c>
      <c r="B198" s="12">
        <v>8</v>
      </c>
      <c r="C198" s="12">
        <v>5</v>
      </c>
      <c r="D198" s="12">
        <v>500</v>
      </c>
      <c r="E198" s="12" t="s">
        <v>39</v>
      </c>
      <c r="F198" s="12">
        <v>500</v>
      </c>
      <c r="G198" s="12" t="s">
        <v>40</v>
      </c>
      <c r="H198" s="12">
        <v>6</v>
      </c>
      <c r="I198" s="12" t="s">
        <v>27</v>
      </c>
      <c r="J198" s="12">
        <v>12</v>
      </c>
      <c r="K198" s="12" t="s">
        <v>28</v>
      </c>
      <c r="L198" s="12">
        <v>35916142</v>
      </c>
      <c r="M198" s="12" t="s">
        <v>88</v>
      </c>
      <c r="N198" s="12" t="s">
        <v>29</v>
      </c>
      <c r="O198" s="12" t="s">
        <v>29</v>
      </c>
      <c r="P198" s="12" t="s">
        <v>29</v>
      </c>
      <c r="Q198" s="12" t="s">
        <v>29</v>
      </c>
      <c r="R198" s="12">
        <v>114</v>
      </c>
      <c r="S198" s="12" t="s">
        <v>30</v>
      </c>
      <c r="T198" s="12">
        <v>1</v>
      </c>
      <c r="U198" s="17">
        <v>28000</v>
      </c>
      <c r="V198" s="17">
        <v>0</v>
      </c>
      <c r="W198" s="17">
        <v>0</v>
      </c>
      <c r="X198" s="17">
        <v>0</v>
      </c>
      <c r="Y198" s="17">
        <v>0</v>
      </c>
    </row>
    <row r="199" spans="1:25" ht="13.5">
      <c r="A199" s="12">
        <v>2002</v>
      </c>
      <c r="B199" s="12">
        <v>8</v>
      </c>
      <c r="C199" s="12">
        <v>5</v>
      </c>
      <c r="D199" s="12">
        <v>615</v>
      </c>
      <c r="E199" s="12" t="s">
        <v>55</v>
      </c>
      <c r="F199" s="12">
        <v>617</v>
      </c>
      <c r="G199" s="12" t="s">
        <v>56</v>
      </c>
      <c r="H199" s="12">
        <v>6</v>
      </c>
      <c r="I199" s="12" t="s">
        <v>27</v>
      </c>
      <c r="J199" s="12">
        <v>12</v>
      </c>
      <c r="K199" s="12" t="s">
        <v>28</v>
      </c>
      <c r="L199" s="12">
        <v>35916142</v>
      </c>
      <c r="M199" s="12" t="s">
        <v>88</v>
      </c>
      <c r="N199" s="12" t="s">
        <v>29</v>
      </c>
      <c r="O199" s="12" t="s">
        <v>29</v>
      </c>
      <c r="P199" s="12" t="s">
        <v>29</v>
      </c>
      <c r="Q199" s="12" t="s">
        <v>29</v>
      </c>
      <c r="R199" s="12">
        <v>114</v>
      </c>
      <c r="S199" s="12" t="s">
        <v>30</v>
      </c>
      <c r="T199" s="12">
        <v>1</v>
      </c>
      <c r="U199" s="17">
        <v>282240</v>
      </c>
      <c r="V199" s="17">
        <v>1</v>
      </c>
      <c r="W199" s="17">
        <v>282240</v>
      </c>
      <c r="X199" s="17">
        <v>0</v>
      </c>
      <c r="Y199" s="17">
        <v>0</v>
      </c>
    </row>
    <row r="200" spans="1:25" ht="13.5">
      <c r="A200" s="12">
        <v>2002</v>
      </c>
      <c r="B200" s="12">
        <v>8</v>
      </c>
      <c r="C200" s="12">
        <v>5</v>
      </c>
      <c r="D200" s="12">
        <v>700</v>
      </c>
      <c r="E200" s="12" t="s">
        <v>43</v>
      </c>
      <c r="F200" s="12">
        <v>700</v>
      </c>
      <c r="G200" s="12" t="s">
        <v>44</v>
      </c>
      <c r="H200" s="12">
        <v>6</v>
      </c>
      <c r="I200" s="12" t="s">
        <v>27</v>
      </c>
      <c r="J200" s="12">
        <v>12</v>
      </c>
      <c r="K200" s="12" t="s">
        <v>28</v>
      </c>
      <c r="L200" s="12">
        <v>35916142</v>
      </c>
      <c r="M200" s="12" t="s">
        <v>88</v>
      </c>
      <c r="N200" s="12" t="s">
        <v>29</v>
      </c>
      <c r="O200" s="12" t="s">
        <v>29</v>
      </c>
      <c r="P200" s="12" t="s">
        <v>29</v>
      </c>
      <c r="Q200" s="12" t="s">
        <v>29</v>
      </c>
      <c r="R200" s="12">
        <v>114</v>
      </c>
      <c r="S200" s="12" t="s">
        <v>30</v>
      </c>
      <c r="T200" s="12">
        <v>1</v>
      </c>
      <c r="U200" s="17">
        <v>14000</v>
      </c>
      <c r="V200" s="17">
        <v>0</v>
      </c>
      <c r="W200" s="17">
        <v>0</v>
      </c>
      <c r="X200" s="17">
        <v>0</v>
      </c>
      <c r="Y200" s="17">
        <v>0</v>
      </c>
    </row>
    <row r="201" spans="1:25" ht="13.5">
      <c r="A201" s="12">
        <v>2002</v>
      </c>
      <c r="B201" s="12">
        <v>9</v>
      </c>
      <c r="C201" s="12">
        <v>1</v>
      </c>
      <c r="D201" s="12">
        <v>0</v>
      </c>
      <c r="E201" s="12" t="s">
        <v>25</v>
      </c>
      <c r="F201" s="12">
        <v>0</v>
      </c>
      <c r="G201" s="12" t="s">
        <v>26</v>
      </c>
      <c r="H201" s="12">
        <v>6</v>
      </c>
      <c r="I201" s="12" t="s">
        <v>27</v>
      </c>
      <c r="J201" s="12">
        <v>12</v>
      </c>
      <c r="K201" s="12" t="s">
        <v>28</v>
      </c>
      <c r="L201" s="12">
        <v>35916142</v>
      </c>
      <c r="M201" s="12" t="s">
        <v>88</v>
      </c>
      <c r="N201" s="12" t="s">
        <v>29</v>
      </c>
      <c r="O201" s="12" t="s">
        <v>29</v>
      </c>
      <c r="P201" s="12" t="s">
        <v>29</v>
      </c>
      <c r="Q201" s="12" t="s">
        <v>29</v>
      </c>
      <c r="R201" s="12">
        <v>114</v>
      </c>
      <c r="S201" s="12" t="s">
        <v>30</v>
      </c>
      <c r="T201" s="12">
        <v>1</v>
      </c>
      <c r="U201" s="17">
        <v>1650</v>
      </c>
      <c r="V201" s="17">
        <v>0</v>
      </c>
      <c r="W201" s="17">
        <v>0</v>
      </c>
      <c r="X201" s="17">
        <v>0</v>
      </c>
      <c r="Y201" s="17">
        <v>0</v>
      </c>
    </row>
    <row r="202" spans="1:25" ht="13.5">
      <c r="A202" s="12">
        <v>2002</v>
      </c>
      <c r="B202" s="12">
        <v>9</v>
      </c>
      <c r="C202" s="12">
        <v>1</v>
      </c>
      <c r="D202" s="12">
        <v>250</v>
      </c>
      <c r="E202" s="12" t="s">
        <v>35</v>
      </c>
      <c r="F202" s="12">
        <v>250</v>
      </c>
      <c r="G202" s="12" t="s">
        <v>60</v>
      </c>
      <c r="H202" s="12">
        <v>6</v>
      </c>
      <c r="I202" s="12" t="s">
        <v>27</v>
      </c>
      <c r="J202" s="12">
        <v>12</v>
      </c>
      <c r="K202" s="12" t="s">
        <v>28</v>
      </c>
      <c r="L202" s="12">
        <v>35916142</v>
      </c>
      <c r="M202" s="12" t="s">
        <v>88</v>
      </c>
      <c r="N202" s="12" t="s">
        <v>29</v>
      </c>
      <c r="O202" s="12" t="s">
        <v>29</v>
      </c>
      <c r="P202" s="12">
        <v>4</v>
      </c>
      <c r="Q202" s="12" t="s">
        <v>36</v>
      </c>
      <c r="R202" s="12">
        <v>114</v>
      </c>
      <c r="S202" s="12" t="s">
        <v>30</v>
      </c>
      <c r="T202" s="12">
        <v>1</v>
      </c>
      <c r="U202" s="17">
        <v>3</v>
      </c>
      <c r="V202" s="17">
        <v>0</v>
      </c>
      <c r="W202" s="17">
        <v>0</v>
      </c>
      <c r="X202" s="17">
        <v>0</v>
      </c>
      <c r="Y202" s="17">
        <v>0</v>
      </c>
    </row>
    <row r="203" spans="1:25" ht="13.5">
      <c r="A203" s="12">
        <v>2002</v>
      </c>
      <c r="B203" s="12">
        <v>9</v>
      </c>
      <c r="C203" s="12">
        <v>1</v>
      </c>
      <c r="D203" s="12">
        <v>500</v>
      </c>
      <c r="E203" s="12" t="s">
        <v>39</v>
      </c>
      <c r="F203" s="12">
        <v>500</v>
      </c>
      <c r="G203" s="12" t="s">
        <v>40</v>
      </c>
      <c r="H203" s="12">
        <v>6</v>
      </c>
      <c r="I203" s="12" t="s">
        <v>27</v>
      </c>
      <c r="J203" s="12">
        <v>12</v>
      </c>
      <c r="K203" s="12" t="s">
        <v>28</v>
      </c>
      <c r="L203" s="12">
        <v>35916142</v>
      </c>
      <c r="M203" s="12" t="s">
        <v>88</v>
      </c>
      <c r="N203" s="12" t="s">
        <v>29</v>
      </c>
      <c r="O203" s="12" t="s">
        <v>29</v>
      </c>
      <c r="P203" s="12" t="s">
        <v>29</v>
      </c>
      <c r="Q203" s="12" t="s">
        <v>29</v>
      </c>
      <c r="R203" s="12">
        <v>114</v>
      </c>
      <c r="S203" s="12" t="s">
        <v>30</v>
      </c>
      <c r="T203" s="12">
        <v>3</v>
      </c>
      <c r="U203" s="17">
        <v>40060</v>
      </c>
      <c r="V203" s="17">
        <v>0</v>
      </c>
      <c r="W203" s="17">
        <v>0</v>
      </c>
      <c r="X203" s="17">
        <v>0</v>
      </c>
      <c r="Y203" s="17">
        <v>0</v>
      </c>
    </row>
    <row r="204" spans="1:25" ht="13.5">
      <c r="A204" s="12">
        <v>2002</v>
      </c>
      <c r="B204" s="12">
        <v>9</v>
      </c>
      <c r="C204" s="12">
        <v>1</v>
      </c>
      <c r="D204" s="12">
        <v>550</v>
      </c>
      <c r="E204" s="12" t="s">
        <v>41</v>
      </c>
      <c r="F204" s="12">
        <v>550</v>
      </c>
      <c r="G204" s="12" t="s">
        <v>42</v>
      </c>
      <c r="H204" s="12">
        <v>6</v>
      </c>
      <c r="I204" s="12" t="s">
        <v>27</v>
      </c>
      <c r="J204" s="12">
        <v>12</v>
      </c>
      <c r="K204" s="12" t="s">
        <v>28</v>
      </c>
      <c r="L204" s="12">
        <v>35916142</v>
      </c>
      <c r="M204" s="12" t="s">
        <v>88</v>
      </c>
      <c r="N204" s="12" t="s">
        <v>29</v>
      </c>
      <c r="O204" s="12" t="s">
        <v>29</v>
      </c>
      <c r="P204" s="12">
        <v>4</v>
      </c>
      <c r="Q204" s="12" t="s">
        <v>36</v>
      </c>
      <c r="R204" s="12">
        <v>114</v>
      </c>
      <c r="S204" s="12" t="s">
        <v>30</v>
      </c>
      <c r="T204" s="12">
        <v>1</v>
      </c>
      <c r="U204" s="17">
        <v>3000</v>
      </c>
      <c r="V204" s="17">
        <v>0</v>
      </c>
      <c r="W204" s="17">
        <v>0</v>
      </c>
      <c r="X204" s="17">
        <v>0</v>
      </c>
      <c r="Y204" s="17">
        <v>0</v>
      </c>
    </row>
    <row r="205" spans="1:25" ht="13.5">
      <c r="A205" s="12">
        <v>2002</v>
      </c>
      <c r="B205" s="12">
        <v>9</v>
      </c>
      <c r="C205" s="12">
        <v>1</v>
      </c>
      <c r="D205" s="12">
        <v>700</v>
      </c>
      <c r="E205" s="12" t="s">
        <v>43</v>
      </c>
      <c r="F205" s="12">
        <v>700</v>
      </c>
      <c r="G205" s="12" t="s">
        <v>44</v>
      </c>
      <c r="H205" s="12">
        <v>6</v>
      </c>
      <c r="I205" s="12" t="s">
        <v>27</v>
      </c>
      <c r="J205" s="12">
        <v>12</v>
      </c>
      <c r="K205" s="12" t="s">
        <v>28</v>
      </c>
      <c r="L205" s="12">
        <v>35916142</v>
      </c>
      <c r="M205" s="12" t="s">
        <v>88</v>
      </c>
      <c r="N205" s="12" t="s">
        <v>29</v>
      </c>
      <c r="O205" s="12" t="s">
        <v>29</v>
      </c>
      <c r="P205" s="12" t="s">
        <v>29</v>
      </c>
      <c r="Q205" s="12" t="s">
        <v>29</v>
      </c>
      <c r="R205" s="12">
        <v>114</v>
      </c>
      <c r="S205" s="12" t="s">
        <v>30</v>
      </c>
      <c r="T205" s="12">
        <v>1</v>
      </c>
      <c r="U205" s="17">
        <v>14000</v>
      </c>
      <c r="V205" s="17">
        <v>0</v>
      </c>
      <c r="W205" s="17">
        <v>0</v>
      </c>
      <c r="X205" s="17">
        <v>0</v>
      </c>
      <c r="Y205" s="17">
        <v>0</v>
      </c>
    </row>
    <row r="206" spans="1:25" ht="13.5">
      <c r="A206" s="12">
        <v>2002</v>
      </c>
      <c r="B206" s="12">
        <v>9</v>
      </c>
      <c r="C206" s="12">
        <v>2</v>
      </c>
      <c r="D206" s="12">
        <v>200</v>
      </c>
      <c r="E206" s="12" t="s">
        <v>34</v>
      </c>
      <c r="F206" s="12">
        <v>0</v>
      </c>
      <c r="G206" s="12" t="s">
        <v>26</v>
      </c>
      <c r="H206" s="12">
        <v>6</v>
      </c>
      <c r="I206" s="12" t="s">
        <v>27</v>
      </c>
      <c r="J206" s="12">
        <v>12</v>
      </c>
      <c r="K206" s="12" t="s">
        <v>28</v>
      </c>
      <c r="L206" s="12">
        <v>35916142</v>
      </c>
      <c r="M206" s="12" t="s">
        <v>88</v>
      </c>
      <c r="N206" s="12" t="s">
        <v>29</v>
      </c>
      <c r="O206" s="12" t="s">
        <v>29</v>
      </c>
      <c r="P206" s="12">
        <v>4</v>
      </c>
      <c r="Q206" s="12" t="s">
        <v>36</v>
      </c>
      <c r="R206" s="12">
        <v>114</v>
      </c>
      <c r="S206" s="12" t="s">
        <v>30</v>
      </c>
      <c r="T206" s="12">
        <v>1</v>
      </c>
      <c r="U206" s="17">
        <v>6000</v>
      </c>
      <c r="V206" s="17">
        <v>0</v>
      </c>
      <c r="W206" s="17">
        <v>0</v>
      </c>
      <c r="X206" s="17">
        <v>0</v>
      </c>
      <c r="Y206" s="17">
        <v>0</v>
      </c>
    </row>
    <row r="207" spans="1:25" ht="13.5">
      <c r="A207" s="12">
        <v>2002</v>
      </c>
      <c r="B207" s="12">
        <v>9</v>
      </c>
      <c r="C207" s="12">
        <v>2</v>
      </c>
      <c r="D207" s="12">
        <v>500</v>
      </c>
      <c r="E207" s="12" t="s">
        <v>39</v>
      </c>
      <c r="F207" s="12">
        <v>500</v>
      </c>
      <c r="G207" s="12" t="s">
        <v>40</v>
      </c>
      <c r="H207" s="12">
        <v>6</v>
      </c>
      <c r="I207" s="12" t="s">
        <v>27</v>
      </c>
      <c r="J207" s="12">
        <v>12</v>
      </c>
      <c r="K207" s="12" t="s">
        <v>28</v>
      </c>
      <c r="L207" s="12">
        <v>35916142</v>
      </c>
      <c r="M207" s="12" t="s">
        <v>88</v>
      </c>
      <c r="N207" s="12" t="s">
        <v>29</v>
      </c>
      <c r="O207" s="12" t="s">
        <v>29</v>
      </c>
      <c r="P207" s="12" t="s">
        <v>29</v>
      </c>
      <c r="Q207" s="12" t="s">
        <v>29</v>
      </c>
      <c r="R207" s="12">
        <v>114</v>
      </c>
      <c r="S207" s="12" t="s">
        <v>30</v>
      </c>
      <c r="T207" s="12">
        <v>3</v>
      </c>
      <c r="U207" s="17">
        <v>50560</v>
      </c>
      <c r="V207" s="17">
        <v>1</v>
      </c>
      <c r="W207" s="17">
        <v>16500</v>
      </c>
      <c r="X207" s="17">
        <v>0</v>
      </c>
      <c r="Y207" s="17">
        <v>0</v>
      </c>
    </row>
    <row r="208" spans="1:25" ht="13.5">
      <c r="A208" s="12">
        <v>2002</v>
      </c>
      <c r="B208" s="12">
        <v>9</v>
      </c>
      <c r="C208" s="12">
        <v>2</v>
      </c>
      <c r="D208" s="12">
        <v>500</v>
      </c>
      <c r="E208" s="12" t="s">
        <v>39</v>
      </c>
      <c r="F208" s="12">
        <v>500</v>
      </c>
      <c r="G208" s="12" t="s">
        <v>40</v>
      </c>
      <c r="H208" s="12">
        <v>6</v>
      </c>
      <c r="I208" s="12" t="s">
        <v>27</v>
      </c>
      <c r="J208" s="12">
        <v>12</v>
      </c>
      <c r="K208" s="12" t="s">
        <v>28</v>
      </c>
      <c r="L208" s="12">
        <v>35916142</v>
      </c>
      <c r="M208" s="12" t="s">
        <v>88</v>
      </c>
      <c r="N208" s="12" t="s">
        <v>29</v>
      </c>
      <c r="O208" s="12" t="s">
        <v>29</v>
      </c>
      <c r="P208" s="12">
        <v>4</v>
      </c>
      <c r="Q208" s="12" t="s">
        <v>36</v>
      </c>
      <c r="R208" s="12">
        <v>114</v>
      </c>
      <c r="S208" s="12" t="s">
        <v>30</v>
      </c>
      <c r="T208" s="12">
        <v>1</v>
      </c>
      <c r="U208" s="17">
        <v>4000</v>
      </c>
      <c r="V208" s="17">
        <v>0</v>
      </c>
      <c r="W208" s="17">
        <v>0</v>
      </c>
      <c r="X208" s="17">
        <v>0</v>
      </c>
      <c r="Y208" s="17">
        <v>0</v>
      </c>
    </row>
    <row r="209" spans="1:25" ht="13.5">
      <c r="A209" s="12">
        <v>2002</v>
      </c>
      <c r="B209" s="12">
        <v>9</v>
      </c>
      <c r="C209" s="12">
        <v>2</v>
      </c>
      <c r="D209" s="12">
        <v>615</v>
      </c>
      <c r="E209" s="12" t="s">
        <v>55</v>
      </c>
      <c r="F209" s="12">
        <v>617</v>
      </c>
      <c r="G209" s="12" t="s">
        <v>56</v>
      </c>
      <c r="H209" s="12">
        <v>6</v>
      </c>
      <c r="I209" s="12" t="s">
        <v>27</v>
      </c>
      <c r="J209" s="12">
        <v>12</v>
      </c>
      <c r="K209" s="12" t="s">
        <v>28</v>
      </c>
      <c r="L209" s="12">
        <v>35916142</v>
      </c>
      <c r="M209" s="12" t="s">
        <v>88</v>
      </c>
      <c r="N209" s="12" t="s">
        <v>29</v>
      </c>
      <c r="O209" s="12" t="s">
        <v>29</v>
      </c>
      <c r="P209" s="12" t="s">
        <v>29</v>
      </c>
      <c r="Q209" s="12" t="s">
        <v>29</v>
      </c>
      <c r="R209" s="12">
        <v>114</v>
      </c>
      <c r="S209" s="12" t="s">
        <v>30</v>
      </c>
      <c r="T209" s="12">
        <v>2</v>
      </c>
      <c r="U209" s="17">
        <v>335280</v>
      </c>
      <c r="V209" s="17">
        <v>1</v>
      </c>
      <c r="W209" s="17">
        <v>329280</v>
      </c>
      <c r="X209" s="17">
        <v>0</v>
      </c>
      <c r="Y209" s="17">
        <v>0</v>
      </c>
    </row>
    <row r="210" spans="1:25" ht="13.5">
      <c r="A210" s="12">
        <v>2002</v>
      </c>
      <c r="B210" s="12">
        <v>9</v>
      </c>
      <c r="C210" s="12">
        <v>2</v>
      </c>
      <c r="D210" s="12">
        <v>700</v>
      </c>
      <c r="E210" s="12" t="s">
        <v>43</v>
      </c>
      <c r="F210" s="12">
        <v>700</v>
      </c>
      <c r="G210" s="12" t="s">
        <v>44</v>
      </c>
      <c r="H210" s="12">
        <v>6</v>
      </c>
      <c r="I210" s="12" t="s">
        <v>27</v>
      </c>
      <c r="J210" s="12">
        <v>12</v>
      </c>
      <c r="K210" s="12" t="s">
        <v>28</v>
      </c>
      <c r="L210" s="12">
        <v>35916142</v>
      </c>
      <c r="M210" s="12" t="s">
        <v>88</v>
      </c>
      <c r="N210" s="12" t="s">
        <v>29</v>
      </c>
      <c r="O210" s="12" t="s">
        <v>29</v>
      </c>
      <c r="P210" s="12" t="s">
        <v>29</v>
      </c>
      <c r="Q210" s="12" t="s">
        <v>29</v>
      </c>
      <c r="R210" s="12">
        <v>114</v>
      </c>
      <c r="S210" s="12" t="s">
        <v>30</v>
      </c>
      <c r="T210" s="12">
        <v>2</v>
      </c>
      <c r="U210" s="17">
        <v>29000</v>
      </c>
      <c r="V210" s="17">
        <v>1</v>
      </c>
      <c r="W210" s="17">
        <v>15000</v>
      </c>
      <c r="X210" s="17">
        <v>0</v>
      </c>
      <c r="Y210" s="17">
        <v>0</v>
      </c>
    </row>
    <row r="211" spans="1:25" ht="13.5">
      <c r="A211" s="12">
        <v>2002</v>
      </c>
      <c r="B211" s="12">
        <v>9</v>
      </c>
      <c r="C211" s="12">
        <v>3</v>
      </c>
      <c r="D211" s="12">
        <v>200</v>
      </c>
      <c r="E211" s="12" t="s">
        <v>34</v>
      </c>
      <c r="F211" s="12">
        <v>0</v>
      </c>
      <c r="G211" s="12" t="s">
        <v>26</v>
      </c>
      <c r="H211" s="12">
        <v>6</v>
      </c>
      <c r="I211" s="12" t="s">
        <v>27</v>
      </c>
      <c r="J211" s="12">
        <v>12</v>
      </c>
      <c r="K211" s="12" t="s">
        <v>28</v>
      </c>
      <c r="L211" s="12">
        <v>35916142</v>
      </c>
      <c r="M211" s="12" t="s">
        <v>88</v>
      </c>
      <c r="N211" s="12" t="s">
        <v>29</v>
      </c>
      <c r="O211" s="12" t="s">
        <v>29</v>
      </c>
      <c r="P211" s="12">
        <v>4</v>
      </c>
      <c r="Q211" s="12" t="s">
        <v>36</v>
      </c>
      <c r="R211" s="12">
        <v>114</v>
      </c>
      <c r="S211" s="12" t="s">
        <v>30</v>
      </c>
      <c r="T211" s="12">
        <v>1</v>
      </c>
      <c r="U211" s="17">
        <v>10000</v>
      </c>
      <c r="V211" s="17">
        <v>0</v>
      </c>
      <c r="W211" s="17">
        <v>0</v>
      </c>
      <c r="X211" s="17">
        <v>0</v>
      </c>
      <c r="Y211" s="17">
        <v>0</v>
      </c>
    </row>
    <row r="212" spans="1:25" ht="13.5">
      <c r="A212" s="12">
        <v>2002</v>
      </c>
      <c r="B212" s="12">
        <v>9</v>
      </c>
      <c r="C212" s="12">
        <v>3</v>
      </c>
      <c r="D212" s="12">
        <v>500</v>
      </c>
      <c r="E212" s="12" t="s">
        <v>39</v>
      </c>
      <c r="F212" s="12">
        <v>500</v>
      </c>
      <c r="G212" s="12" t="s">
        <v>40</v>
      </c>
      <c r="H212" s="12">
        <v>6</v>
      </c>
      <c r="I212" s="12" t="s">
        <v>27</v>
      </c>
      <c r="J212" s="12">
        <v>12</v>
      </c>
      <c r="K212" s="12" t="s">
        <v>28</v>
      </c>
      <c r="L212" s="12">
        <v>35916142</v>
      </c>
      <c r="M212" s="12" t="s">
        <v>88</v>
      </c>
      <c r="N212" s="12" t="s">
        <v>29</v>
      </c>
      <c r="O212" s="12" t="s">
        <v>29</v>
      </c>
      <c r="P212" s="12" t="s">
        <v>29</v>
      </c>
      <c r="Q212" s="12" t="s">
        <v>29</v>
      </c>
      <c r="R212" s="12">
        <v>114</v>
      </c>
      <c r="S212" s="12" t="s">
        <v>30</v>
      </c>
      <c r="T212" s="12">
        <v>2</v>
      </c>
      <c r="U212" s="17">
        <v>34060</v>
      </c>
      <c r="V212" s="17">
        <v>0</v>
      </c>
      <c r="W212" s="17">
        <v>0</v>
      </c>
      <c r="X212" s="17">
        <v>0</v>
      </c>
      <c r="Y212" s="17">
        <v>0</v>
      </c>
    </row>
    <row r="213" spans="1:25" ht="13.5">
      <c r="A213" s="12">
        <v>2002</v>
      </c>
      <c r="B213" s="12">
        <v>9</v>
      </c>
      <c r="C213" s="12">
        <v>3</v>
      </c>
      <c r="D213" s="12">
        <v>615</v>
      </c>
      <c r="E213" s="12" t="s">
        <v>55</v>
      </c>
      <c r="F213" s="12">
        <v>617</v>
      </c>
      <c r="G213" s="12" t="s">
        <v>56</v>
      </c>
      <c r="H213" s="12">
        <v>6</v>
      </c>
      <c r="I213" s="12" t="s">
        <v>27</v>
      </c>
      <c r="J213" s="12">
        <v>12</v>
      </c>
      <c r="K213" s="12" t="s">
        <v>28</v>
      </c>
      <c r="L213" s="12">
        <v>35916142</v>
      </c>
      <c r="M213" s="12" t="s">
        <v>88</v>
      </c>
      <c r="N213" s="12" t="s">
        <v>29</v>
      </c>
      <c r="O213" s="12" t="s">
        <v>29</v>
      </c>
      <c r="P213" s="12" t="s">
        <v>29</v>
      </c>
      <c r="Q213" s="12" t="s">
        <v>29</v>
      </c>
      <c r="R213" s="12">
        <v>114</v>
      </c>
      <c r="S213" s="12" t="s">
        <v>30</v>
      </c>
      <c r="T213" s="12">
        <v>1</v>
      </c>
      <c r="U213" s="17">
        <v>329280</v>
      </c>
      <c r="V213" s="17">
        <v>1</v>
      </c>
      <c r="W213" s="17">
        <v>329280</v>
      </c>
      <c r="X213" s="17">
        <v>0</v>
      </c>
      <c r="Y213" s="17">
        <v>0</v>
      </c>
    </row>
    <row r="214" spans="1:25" ht="13.5">
      <c r="A214" s="12">
        <v>2002</v>
      </c>
      <c r="B214" s="12">
        <v>9</v>
      </c>
      <c r="C214" s="12">
        <v>3</v>
      </c>
      <c r="D214" s="12">
        <v>750</v>
      </c>
      <c r="E214" s="12" t="s">
        <v>50</v>
      </c>
      <c r="F214" s="12">
        <v>750</v>
      </c>
      <c r="G214" s="12" t="s">
        <v>51</v>
      </c>
      <c r="H214" s="12">
        <v>6</v>
      </c>
      <c r="I214" s="12" t="s">
        <v>27</v>
      </c>
      <c r="J214" s="12">
        <v>12</v>
      </c>
      <c r="K214" s="12" t="s">
        <v>28</v>
      </c>
      <c r="L214" s="12">
        <v>35916142</v>
      </c>
      <c r="M214" s="12" t="s">
        <v>88</v>
      </c>
      <c r="N214" s="12" t="s">
        <v>29</v>
      </c>
      <c r="O214" s="12" t="s">
        <v>29</v>
      </c>
      <c r="P214" s="12" t="s">
        <v>29</v>
      </c>
      <c r="Q214" s="12" t="s">
        <v>29</v>
      </c>
      <c r="R214" s="12">
        <v>114</v>
      </c>
      <c r="S214" s="12" t="s">
        <v>30</v>
      </c>
      <c r="T214" s="12">
        <v>1</v>
      </c>
      <c r="U214" s="17">
        <v>14000</v>
      </c>
      <c r="V214" s="17">
        <v>0</v>
      </c>
      <c r="W214" s="17">
        <v>0</v>
      </c>
      <c r="X214" s="17">
        <v>0</v>
      </c>
      <c r="Y214" s="17">
        <v>0</v>
      </c>
    </row>
    <row r="215" spans="1:25" ht="13.5">
      <c r="A215" s="12">
        <v>2002</v>
      </c>
      <c r="B215" s="12">
        <v>9</v>
      </c>
      <c r="C215" s="12">
        <v>4</v>
      </c>
      <c r="D215" s="12">
        <v>200</v>
      </c>
      <c r="E215" s="12" t="s">
        <v>34</v>
      </c>
      <c r="F215" s="12">
        <v>0</v>
      </c>
      <c r="G215" s="12" t="s">
        <v>26</v>
      </c>
      <c r="H215" s="12">
        <v>6</v>
      </c>
      <c r="I215" s="12" t="s">
        <v>27</v>
      </c>
      <c r="J215" s="12">
        <v>12</v>
      </c>
      <c r="K215" s="12" t="s">
        <v>28</v>
      </c>
      <c r="L215" s="12">
        <v>35916142</v>
      </c>
      <c r="M215" s="12" t="s">
        <v>88</v>
      </c>
      <c r="N215" s="12" t="s">
        <v>29</v>
      </c>
      <c r="O215" s="12" t="s">
        <v>29</v>
      </c>
      <c r="P215" s="12">
        <v>4</v>
      </c>
      <c r="Q215" s="12" t="s">
        <v>36</v>
      </c>
      <c r="R215" s="12">
        <v>114</v>
      </c>
      <c r="S215" s="12" t="s">
        <v>30</v>
      </c>
      <c r="T215" s="12">
        <v>1</v>
      </c>
      <c r="U215" s="17">
        <v>10000</v>
      </c>
      <c r="V215" s="17">
        <v>0</v>
      </c>
      <c r="W215" s="17">
        <v>0</v>
      </c>
      <c r="X215" s="17">
        <v>0</v>
      </c>
      <c r="Y215" s="17">
        <v>0</v>
      </c>
    </row>
    <row r="216" spans="1:25" ht="13.5">
      <c r="A216" s="12">
        <v>2002</v>
      </c>
      <c r="B216" s="12">
        <v>9</v>
      </c>
      <c r="C216" s="12">
        <v>4</v>
      </c>
      <c r="D216" s="12">
        <v>500</v>
      </c>
      <c r="E216" s="12" t="s">
        <v>39</v>
      </c>
      <c r="F216" s="12">
        <v>500</v>
      </c>
      <c r="G216" s="12" t="s">
        <v>40</v>
      </c>
      <c r="H216" s="12">
        <v>6</v>
      </c>
      <c r="I216" s="12" t="s">
        <v>27</v>
      </c>
      <c r="J216" s="12">
        <v>12</v>
      </c>
      <c r="K216" s="12" t="s">
        <v>28</v>
      </c>
      <c r="L216" s="12">
        <v>35916142</v>
      </c>
      <c r="M216" s="12" t="s">
        <v>88</v>
      </c>
      <c r="N216" s="12" t="s">
        <v>29</v>
      </c>
      <c r="O216" s="12" t="s">
        <v>29</v>
      </c>
      <c r="P216" s="12">
        <v>4</v>
      </c>
      <c r="Q216" s="12" t="s">
        <v>36</v>
      </c>
      <c r="R216" s="12">
        <v>114</v>
      </c>
      <c r="S216" s="12" t="s">
        <v>30</v>
      </c>
      <c r="T216" s="12">
        <v>1</v>
      </c>
      <c r="U216" s="17">
        <v>13000</v>
      </c>
      <c r="V216" s="17">
        <v>0</v>
      </c>
      <c r="W216" s="17">
        <v>0</v>
      </c>
      <c r="X216" s="17">
        <v>0</v>
      </c>
      <c r="Y216" s="17">
        <v>0</v>
      </c>
    </row>
    <row r="217" spans="1:25" ht="13.5">
      <c r="A217" s="12">
        <v>2002</v>
      </c>
      <c r="B217" s="12">
        <v>9</v>
      </c>
      <c r="C217" s="12">
        <v>4</v>
      </c>
      <c r="D217" s="12">
        <v>500</v>
      </c>
      <c r="E217" s="12" t="s">
        <v>39</v>
      </c>
      <c r="F217" s="12">
        <v>500</v>
      </c>
      <c r="G217" s="12" t="s">
        <v>40</v>
      </c>
      <c r="H217" s="12">
        <v>6</v>
      </c>
      <c r="I217" s="12" t="s">
        <v>27</v>
      </c>
      <c r="J217" s="12">
        <v>12</v>
      </c>
      <c r="K217" s="12" t="s">
        <v>28</v>
      </c>
      <c r="L217" s="12">
        <v>35916142</v>
      </c>
      <c r="M217" s="12" t="s">
        <v>88</v>
      </c>
      <c r="N217" s="12" t="s">
        <v>29</v>
      </c>
      <c r="O217" s="12" t="s">
        <v>29</v>
      </c>
      <c r="P217" s="12" t="s">
        <v>29</v>
      </c>
      <c r="Q217" s="12" t="s">
        <v>29</v>
      </c>
      <c r="R217" s="12">
        <v>114</v>
      </c>
      <c r="S217" s="12" t="s">
        <v>30</v>
      </c>
      <c r="T217" s="12">
        <v>1</v>
      </c>
      <c r="U217" s="17">
        <v>14000</v>
      </c>
      <c r="V217" s="17">
        <v>0</v>
      </c>
      <c r="W217" s="17">
        <v>0</v>
      </c>
      <c r="X217" s="17">
        <v>0</v>
      </c>
      <c r="Y217" s="17">
        <v>0</v>
      </c>
    </row>
    <row r="218" spans="1:25" ht="13.5">
      <c r="A218" s="12">
        <v>2002</v>
      </c>
      <c r="B218" s="12">
        <v>9</v>
      </c>
      <c r="C218" s="12">
        <v>4</v>
      </c>
      <c r="D218" s="12">
        <v>615</v>
      </c>
      <c r="E218" s="12" t="s">
        <v>55</v>
      </c>
      <c r="F218" s="12">
        <v>617</v>
      </c>
      <c r="G218" s="12" t="s">
        <v>56</v>
      </c>
      <c r="H218" s="12">
        <v>6</v>
      </c>
      <c r="I218" s="12" t="s">
        <v>27</v>
      </c>
      <c r="J218" s="12">
        <v>12</v>
      </c>
      <c r="K218" s="12" t="s">
        <v>28</v>
      </c>
      <c r="L218" s="12">
        <v>35916142</v>
      </c>
      <c r="M218" s="12" t="s">
        <v>88</v>
      </c>
      <c r="N218" s="12" t="s">
        <v>29</v>
      </c>
      <c r="O218" s="12" t="s">
        <v>29</v>
      </c>
      <c r="P218" s="12" t="s">
        <v>29</v>
      </c>
      <c r="Q218" s="12" t="s">
        <v>29</v>
      </c>
      <c r="R218" s="12">
        <v>114</v>
      </c>
      <c r="S218" s="12" t="s">
        <v>30</v>
      </c>
      <c r="T218" s="12">
        <v>2</v>
      </c>
      <c r="U218" s="17">
        <v>241200</v>
      </c>
      <c r="V218" s="17">
        <v>1</v>
      </c>
      <c r="W218" s="17">
        <v>235200</v>
      </c>
      <c r="X218" s="17">
        <v>0</v>
      </c>
      <c r="Y218" s="17">
        <v>0</v>
      </c>
    </row>
    <row r="219" spans="1:25" ht="13.5">
      <c r="A219" s="12">
        <v>2002</v>
      </c>
      <c r="B219" s="12">
        <v>9</v>
      </c>
      <c r="C219" s="12">
        <v>4</v>
      </c>
      <c r="D219" s="12">
        <v>700</v>
      </c>
      <c r="E219" s="12" t="s">
        <v>43</v>
      </c>
      <c r="F219" s="12">
        <v>700</v>
      </c>
      <c r="G219" s="12" t="s">
        <v>44</v>
      </c>
      <c r="H219" s="12">
        <v>6</v>
      </c>
      <c r="I219" s="12" t="s">
        <v>27</v>
      </c>
      <c r="J219" s="12">
        <v>12</v>
      </c>
      <c r="K219" s="12" t="s">
        <v>28</v>
      </c>
      <c r="L219" s="12">
        <v>35916142</v>
      </c>
      <c r="M219" s="12" t="s">
        <v>88</v>
      </c>
      <c r="N219" s="12" t="s">
        <v>29</v>
      </c>
      <c r="O219" s="12" t="s">
        <v>29</v>
      </c>
      <c r="P219" s="12" t="s">
        <v>29</v>
      </c>
      <c r="Q219" s="12" t="s">
        <v>29</v>
      </c>
      <c r="R219" s="12">
        <v>114</v>
      </c>
      <c r="S219" s="12" t="s">
        <v>30</v>
      </c>
      <c r="T219" s="12">
        <v>1</v>
      </c>
      <c r="U219" s="17">
        <v>14000</v>
      </c>
      <c r="V219" s="17">
        <v>0</v>
      </c>
      <c r="W219" s="17">
        <v>0</v>
      </c>
      <c r="X219" s="17">
        <v>0</v>
      </c>
      <c r="Y219" s="17">
        <v>0</v>
      </c>
    </row>
    <row r="220" spans="1:25" ht="13.5">
      <c r="A220" s="12">
        <v>2002</v>
      </c>
      <c r="B220" s="12">
        <v>10</v>
      </c>
      <c r="C220" s="12">
        <v>1</v>
      </c>
      <c r="D220" s="12">
        <v>200</v>
      </c>
      <c r="E220" s="12" t="s">
        <v>34</v>
      </c>
      <c r="F220" s="12">
        <v>0</v>
      </c>
      <c r="G220" s="12" t="s">
        <v>26</v>
      </c>
      <c r="H220" s="12">
        <v>6</v>
      </c>
      <c r="I220" s="12" t="s">
        <v>27</v>
      </c>
      <c r="J220" s="12">
        <v>12</v>
      </c>
      <c r="K220" s="12" t="s">
        <v>28</v>
      </c>
      <c r="L220" s="12">
        <v>35916142</v>
      </c>
      <c r="M220" s="12" t="s">
        <v>88</v>
      </c>
      <c r="N220" s="12" t="s">
        <v>29</v>
      </c>
      <c r="O220" s="12" t="s">
        <v>29</v>
      </c>
      <c r="P220" s="12">
        <v>4</v>
      </c>
      <c r="Q220" s="12" t="s">
        <v>36</v>
      </c>
      <c r="R220" s="12">
        <v>114</v>
      </c>
      <c r="S220" s="12" t="s">
        <v>30</v>
      </c>
      <c r="T220" s="12">
        <v>1</v>
      </c>
      <c r="U220" s="17">
        <v>20000</v>
      </c>
      <c r="V220" s="17">
        <v>0</v>
      </c>
      <c r="W220" s="17">
        <v>0</v>
      </c>
      <c r="X220" s="17">
        <v>0</v>
      </c>
      <c r="Y220" s="17">
        <v>0</v>
      </c>
    </row>
    <row r="221" spans="1:25" ht="13.5">
      <c r="A221" s="12">
        <v>2002</v>
      </c>
      <c r="B221" s="12">
        <v>10</v>
      </c>
      <c r="C221" s="12">
        <v>1</v>
      </c>
      <c r="D221" s="12">
        <v>500</v>
      </c>
      <c r="E221" s="12" t="s">
        <v>39</v>
      </c>
      <c r="F221" s="12">
        <v>500</v>
      </c>
      <c r="G221" s="12" t="s">
        <v>40</v>
      </c>
      <c r="H221" s="12">
        <v>6</v>
      </c>
      <c r="I221" s="12" t="s">
        <v>27</v>
      </c>
      <c r="J221" s="12">
        <v>12</v>
      </c>
      <c r="K221" s="12" t="s">
        <v>28</v>
      </c>
      <c r="L221" s="12">
        <v>35916142</v>
      </c>
      <c r="M221" s="12" t="s">
        <v>88</v>
      </c>
      <c r="N221" s="12" t="s">
        <v>29</v>
      </c>
      <c r="O221" s="12" t="s">
        <v>29</v>
      </c>
      <c r="P221" s="12" t="s">
        <v>29</v>
      </c>
      <c r="Q221" s="12" t="s">
        <v>29</v>
      </c>
      <c r="R221" s="12">
        <v>114</v>
      </c>
      <c r="S221" s="12" t="s">
        <v>30</v>
      </c>
      <c r="T221" s="12">
        <v>1</v>
      </c>
      <c r="U221" s="17">
        <v>14000</v>
      </c>
      <c r="V221" s="17">
        <v>0</v>
      </c>
      <c r="W221" s="17">
        <v>0</v>
      </c>
      <c r="X221" s="17">
        <v>0</v>
      </c>
      <c r="Y221" s="17">
        <v>0</v>
      </c>
    </row>
    <row r="222" spans="1:25" ht="13.5">
      <c r="A222" s="12">
        <v>2002</v>
      </c>
      <c r="B222" s="12">
        <v>10</v>
      </c>
      <c r="C222" s="12">
        <v>1</v>
      </c>
      <c r="D222" s="12">
        <v>615</v>
      </c>
      <c r="E222" s="12" t="s">
        <v>55</v>
      </c>
      <c r="F222" s="12">
        <v>617</v>
      </c>
      <c r="G222" s="12" t="s">
        <v>56</v>
      </c>
      <c r="H222" s="12">
        <v>6</v>
      </c>
      <c r="I222" s="12" t="s">
        <v>27</v>
      </c>
      <c r="J222" s="12">
        <v>12</v>
      </c>
      <c r="K222" s="12" t="s">
        <v>28</v>
      </c>
      <c r="L222" s="12">
        <v>35916142</v>
      </c>
      <c r="M222" s="12" t="s">
        <v>88</v>
      </c>
      <c r="N222" s="12" t="s">
        <v>29</v>
      </c>
      <c r="O222" s="12" t="s">
        <v>29</v>
      </c>
      <c r="P222" s="12" t="s">
        <v>29</v>
      </c>
      <c r="Q222" s="12" t="s">
        <v>29</v>
      </c>
      <c r="R222" s="12">
        <v>114</v>
      </c>
      <c r="S222" s="12" t="s">
        <v>30</v>
      </c>
      <c r="T222" s="12">
        <v>3</v>
      </c>
      <c r="U222" s="17">
        <v>170800</v>
      </c>
      <c r="V222" s="17">
        <v>2</v>
      </c>
      <c r="W222" s="17">
        <v>156800</v>
      </c>
      <c r="X222" s="17">
        <v>0</v>
      </c>
      <c r="Y222" s="17">
        <v>0</v>
      </c>
    </row>
    <row r="223" spans="1:25" ht="13.5">
      <c r="A223" s="12">
        <v>2002</v>
      </c>
      <c r="B223" s="12">
        <v>10</v>
      </c>
      <c r="C223" s="12">
        <v>1</v>
      </c>
      <c r="D223" s="12">
        <v>700</v>
      </c>
      <c r="E223" s="12" t="s">
        <v>43</v>
      </c>
      <c r="F223" s="12">
        <v>700</v>
      </c>
      <c r="G223" s="12" t="s">
        <v>44</v>
      </c>
      <c r="H223" s="12">
        <v>6</v>
      </c>
      <c r="I223" s="12" t="s">
        <v>27</v>
      </c>
      <c r="J223" s="12">
        <v>12</v>
      </c>
      <c r="K223" s="12" t="s">
        <v>28</v>
      </c>
      <c r="L223" s="12">
        <v>35916142</v>
      </c>
      <c r="M223" s="12" t="s">
        <v>88</v>
      </c>
      <c r="N223" s="12" t="s">
        <v>29</v>
      </c>
      <c r="O223" s="12" t="s">
        <v>29</v>
      </c>
      <c r="P223" s="12" t="s">
        <v>29</v>
      </c>
      <c r="Q223" s="12" t="s">
        <v>29</v>
      </c>
      <c r="R223" s="12">
        <v>114</v>
      </c>
      <c r="S223" s="12" t="s">
        <v>30</v>
      </c>
      <c r="T223" s="12">
        <v>1</v>
      </c>
      <c r="U223" s="17">
        <v>14000</v>
      </c>
      <c r="V223" s="17">
        <v>0</v>
      </c>
      <c r="W223" s="17">
        <v>0</v>
      </c>
      <c r="X223" s="17">
        <v>0</v>
      </c>
      <c r="Y223" s="17">
        <v>0</v>
      </c>
    </row>
    <row r="224" spans="1:25" ht="13.5">
      <c r="A224" s="12">
        <v>2002</v>
      </c>
      <c r="B224" s="12">
        <v>10</v>
      </c>
      <c r="C224" s="12">
        <v>2</v>
      </c>
      <c r="D224" s="12">
        <v>500</v>
      </c>
      <c r="E224" s="12" t="s">
        <v>39</v>
      </c>
      <c r="F224" s="12">
        <v>500</v>
      </c>
      <c r="G224" s="12" t="s">
        <v>40</v>
      </c>
      <c r="H224" s="12">
        <v>6</v>
      </c>
      <c r="I224" s="12" t="s">
        <v>27</v>
      </c>
      <c r="J224" s="12">
        <v>12</v>
      </c>
      <c r="K224" s="12" t="s">
        <v>28</v>
      </c>
      <c r="L224" s="12">
        <v>35916142</v>
      </c>
      <c r="M224" s="12" t="s">
        <v>88</v>
      </c>
      <c r="N224" s="12" t="s">
        <v>29</v>
      </c>
      <c r="O224" s="12" t="s">
        <v>29</v>
      </c>
      <c r="P224" s="12" t="s">
        <v>29</v>
      </c>
      <c r="Q224" s="12" t="s">
        <v>29</v>
      </c>
      <c r="R224" s="12">
        <v>114</v>
      </c>
      <c r="S224" s="12" t="s">
        <v>30</v>
      </c>
      <c r="T224" s="12">
        <v>1</v>
      </c>
      <c r="U224" s="17">
        <v>14000</v>
      </c>
      <c r="V224" s="17">
        <v>0</v>
      </c>
      <c r="W224" s="17">
        <v>0</v>
      </c>
      <c r="X224" s="17">
        <v>0</v>
      </c>
      <c r="Y224" s="17">
        <v>0</v>
      </c>
    </row>
    <row r="225" spans="1:25" ht="13.5">
      <c r="A225" s="12">
        <v>2002</v>
      </c>
      <c r="B225" s="12">
        <v>10</v>
      </c>
      <c r="C225" s="12">
        <v>2</v>
      </c>
      <c r="D225" s="12">
        <v>615</v>
      </c>
      <c r="E225" s="12" t="s">
        <v>55</v>
      </c>
      <c r="F225" s="12">
        <v>617</v>
      </c>
      <c r="G225" s="12" t="s">
        <v>56</v>
      </c>
      <c r="H225" s="12">
        <v>6</v>
      </c>
      <c r="I225" s="12" t="s">
        <v>27</v>
      </c>
      <c r="J225" s="12">
        <v>12</v>
      </c>
      <c r="K225" s="12" t="s">
        <v>28</v>
      </c>
      <c r="L225" s="12">
        <v>35916142</v>
      </c>
      <c r="M225" s="12" t="s">
        <v>88</v>
      </c>
      <c r="N225" s="12" t="s">
        <v>29</v>
      </c>
      <c r="O225" s="12" t="s">
        <v>29</v>
      </c>
      <c r="P225" s="12" t="s">
        <v>29</v>
      </c>
      <c r="Q225" s="12" t="s">
        <v>29</v>
      </c>
      <c r="R225" s="12">
        <v>114</v>
      </c>
      <c r="S225" s="12" t="s">
        <v>30</v>
      </c>
      <c r="T225" s="12">
        <v>2</v>
      </c>
      <c r="U225" s="17">
        <v>123760</v>
      </c>
      <c r="V225" s="17">
        <v>1</v>
      </c>
      <c r="W225" s="17">
        <v>109760</v>
      </c>
      <c r="X225" s="17">
        <v>0</v>
      </c>
      <c r="Y225" s="17">
        <v>0</v>
      </c>
    </row>
    <row r="226" spans="1:25" ht="13.5">
      <c r="A226" s="12">
        <v>2002</v>
      </c>
      <c r="B226" s="12">
        <v>10</v>
      </c>
      <c r="C226" s="12">
        <v>2</v>
      </c>
      <c r="D226" s="12">
        <v>700</v>
      </c>
      <c r="E226" s="12" t="s">
        <v>43</v>
      </c>
      <c r="F226" s="12">
        <v>700</v>
      </c>
      <c r="G226" s="12" t="s">
        <v>44</v>
      </c>
      <c r="H226" s="12">
        <v>6</v>
      </c>
      <c r="I226" s="12" t="s">
        <v>27</v>
      </c>
      <c r="J226" s="12">
        <v>12</v>
      </c>
      <c r="K226" s="12" t="s">
        <v>28</v>
      </c>
      <c r="L226" s="12">
        <v>35916142</v>
      </c>
      <c r="M226" s="12" t="s">
        <v>88</v>
      </c>
      <c r="N226" s="12" t="s">
        <v>29</v>
      </c>
      <c r="O226" s="12" t="s">
        <v>29</v>
      </c>
      <c r="P226" s="12" t="s">
        <v>29</v>
      </c>
      <c r="Q226" s="12" t="s">
        <v>29</v>
      </c>
      <c r="R226" s="12">
        <v>114</v>
      </c>
      <c r="S226" s="12" t="s">
        <v>30</v>
      </c>
      <c r="T226" s="12">
        <v>1</v>
      </c>
      <c r="U226" s="17">
        <v>14000</v>
      </c>
      <c r="V226" s="17">
        <v>0</v>
      </c>
      <c r="W226" s="17">
        <v>0</v>
      </c>
      <c r="X226" s="17">
        <v>0</v>
      </c>
      <c r="Y226" s="17">
        <v>0</v>
      </c>
    </row>
    <row r="227" spans="1:25" ht="13.5">
      <c r="A227" s="12">
        <v>2002</v>
      </c>
      <c r="B227" s="12">
        <v>10</v>
      </c>
      <c r="C227" s="12">
        <v>3</v>
      </c>
      <c r="D227" s="12">
        <v>65</v>
      </c>
      <c r="E227" s="12" t="s">
        <v>32</v>
      </c>
      <c r="F227" s="12">
        <v>65</v>
      </c>
      <c r="G227" s="12" t="s">
        <v>33</v>
      </c>
      <c r="H227" s="12">
        <v>6</v>
      </c>
      <c r="I227" s="12" t="s">
        <v>27</v>
      </c>
      <c r="J227" s="12">
        <v>12</v>
      </c>
      <c r="K227" s="12" t="s">
        <v>28</v>
      </c>
      <c r="L227" s="12">
        <v>35916142</v>
      </c>
      <c r="M227" s="12" t="s">
        <v>88</v>
      </c>
      <c r="N227" s="12" t="s">
        <v>29</v>
      </c>
      <c r="O227" s="12" t="s">
        <v>29</v>
      </c>
      <c r="P227" s="12">
        <v>4</v>
      </c>
      <c r="Q227" s="12" t="s">
        <v>36</v>
      </c>
      <c r="R227" s="12">
        <v>114</v>
      </c>
      <c r="S227" s="12" t="s">
        <v>30</v>
      </c>
      <c r="T227" s="12">
        <v>1</v>
      </c>
      <c r="U227" s="17">
        <v>3000</v>
      </c>
      <c r="V227" s="17">
        <v>0</v>
      </c>
      <c r="W227" s="17">
        <v>0</v>
      </c>
      <c r="X227" s="17">
        <v>0</v>
      </c>
      <c r="Y227" s="17">
        <v>0</v>
      </c>
    </row>
    <row r="228" spans="1:25" ht="13.5">
      <c r="A228" s="12">
        <v>2002</v>
      </c>
      <c r="B228" s="12">
        <v>10</v>
      </c>
      <c r="C228" s="12">
        <v>3</v>
      </c>
      <c r="D228" s="12">
        <v>200</v>
      </c>
      <c r="E228" s="12" t="s">
        <v>34</v>
      </c>
      <c r="F228" s="12">
        <v>0</v>
      </c>
      <c r="G228" s="12" t="s">
        <v>26</v>
      </c>
      <c r="H228" s="12">
        <v>6</v>
      </c>
      <c r="I228" s="12" t="s">
        <v>27</v>
      </c>
      <c r="J228" s="12">
        <v>12</v>
      </c>
      <c r="K228" s="12" t="s">
        <v>28</v>
      </c>
      <c r="L228" s="12">
        <v>35916142</v>
      </c>
      <c r="M228" s="12" t="s">
        <v>88</v>
      </c>
      <c r="N228" s="12" t="s">
        <v>29</v>
      </c>
      <c r="O228" s="12" t="s">
        <v>29</v>
      </c>
      <c r="P228" s="12">
        <v>4</v>
      </c>
      <c r="Q228" s="12" t="s">
        <v>36</v>
      </c>
      <c r="R228" s="12">
        <v>114</v>
      </c>
      <c r="S228" s="12" t="s">
        <v>30</v>
      </c>
      <c r="T228" s="12">
        <v>1</v>
      </c>
      <c r="U228" s="17">
        <v>16500</v>
      </c>
      <c r="V228" s="17">
        <v>0</v>
      </c>
      <c r="W228" s="17">
        <v>0</v>
      </c>
      <c r="X228" s="17">
        <v>0</v>
      </c>
      <c r="Y228" s="17">
        <v>0</v>
      </c>
    </row>
    <row r="229" spans="1:25" ht="13.5">
      <c r="A229" s="12">
        <v>2002</v>
      </c>
      <c r="B229" s="12">
        <v>10</v>
      </c>
      <c r="C229" s="12">
        <v>3</v>
      </c>
      <c r="D229" s="12">
        <v>500</v>
      </c>
      <c r="E229" s="12" t="s">
        <v>39</v>
      </c>
      <c r="F229" s="12">
        <v>500</v>
      </c>
      <c r="G229" s="12" t="s">
        <v>40</v>
      </c>
      <c r="H229" s="12">
        <v>6</v>
      </c>
      <c r="I229" s="12" t="s">
        <v>27</v>
      </c>
      <c r="J229" s="12">
        <v>12</v>
      </c>
      <c r="K229" s="12" t="s">
        <v>28</v>
      </c>
      <c r="L229" s="12">
        <v>35916142</v>
      </c>
      <c r="M229" s="12" t="s">
        <v>88</v>
      </c>
      <c r="N229" s="12" t="s">
        <v>29</v>
      </c>
      <c r="O229" s="12" t="s">
        <v>29</v>
      </c>
      <c r="P229" s="12" t="s">
        <v>29</v>
      </c>
      <c r="Q229" s="12" t="s">
        <v>29</v>
      </c>
      <c r="R229" s="12">
        <v>114</v>
      </c>
      <c r="S229" s="12" t="s">
        <v>30</v>
      </c>
      <c r="T229" s="12">
        <v>2</v>
      </c>
      <c r="U229" s="17">
        <v>31460</v>
      </c>
      <c r="V229" s="17">
        <v>1</v>
      </c>
      <c r="W229" s="17">
        <v>17460</v>
      </c>
      <c r="X229" s="17">
        <v>0</v>
      </c>
      <c r="Y229" s="17">
        <v>0</v>
      </c>
    </row>
    <row r="230" spans="1:25" ht="13.5">
      <c r="A230" s="12">
        <v>2002</v>
      </c>
      <c r="B230" s="12">
        <v>10</v>
      </c>
      <c r="C230" s="12">
        <v>3</v>
      </c>
      <c r="D230" s="12">
        <v>500</v>
      </c>
      <c r="E230" s="12" t="s">
        <v>39</v>
      </c>
      <c r="F230" s="12">
        <v>500</v>
      </c>
      <c r="G230" s="12" t="s">
        <v>40</v>
      </c>
      <c r="H230" s="12">
        <v>6</v>
      </c>
      <c r="I230" s="12" t="s">
        <v>27</v>
      </c>
      <c r="J230" s="12">
        <v>12</v>
      </c>
      <c r="K230" s="12" t="s">
        <v>28</v>
      </c>
      <c r="L230" s="12">
        <v>35916142</v>
      </c>
      <c r="M230" s="12" t="s">
        <v>88</v>
      </c>
      <c r="N230" s="12" t="s">
        <v>29</v>
      </c>
      <c r="O230" s="12" t="s">
        <v>29</v>
      </c>
      <c r="P230" s="12">
        <v>4</v>
      </c>
      <c r="Q230" s="12" t="s">
        <v>36</v>
      </c>
      <c r="R230" s="12">
        <v>114</v>
      </c>
      <c r="S230" s="12" t="s">
        <v>30</v>
      </c>
      <c r="T230" s="12">
        <v>1</v>
      </c>
      <c r="U230" s="17">
        <v>12500</v>
      </c>
      <c r="V230" s="17">
        <v>0</v>
      </c>
      <c r="W230" s="17">
        <v>0</v>
      </c>
      <c r="X230" s="17">
        <v>0</v>
      </c>
      <c r="Y230" s="17">
        <v>0</v>
      </c>
    </row>
    <row r="231" spans="1:25" ht="13.5">
      <c r="A231" s="12">
        <v>2002</v>
      </c>
      <c r="B231" s="12">
        <v>10</v>
      </c>
      <c r="C231" s="12">
        <v>3</v>
      </c>
      <c r="D231" s="12">
        <v>550</v>
      </c>
      <c r="E231" s="12" t="s">
        <v>41</v>
      </c>
      <c r="F231" s="12">
        <v>550</v>
      </c>
      <c r="G231" s="12" t="s">
        <v>42</v>
      </c>
      <c r="H231" s="12">
        <v>6</v>
      </c>
      <c r="I231" s="12" t="s">
        <v>27</v>
      </c>
      <c r="J231" s="12">
        <v>12</v>
      </c>
      <c r="K231" s="12" t="s">
        <v>28</v>
      </c>
      <c r="L231" s="12">
        <v>35916142</v>
      </c>
      <c r="M231" s="12" t="s">
        <v>88</v>
      </c>
      <c r="N231" s="12" t="s">
        <v>29</v>
      </c>
      <c r="O231" s="12" t="s">
        <v>29</v>
      </c>
      <c r="P231" s="12">
        <v>4</v>
      </c>
      <c r="Q231" s="12" t="s">
        <v>36</v>
      </c>
      <c r="R231" s="12">
        <v>114</v>
      </c>
      <c r="S231" s="12" t="s">
        <v>30</v>
      </c>
      <c r="T231" s="12">
        <v>1</v>
      </c>
      <c r="U231" s="17">
        <v>3000</v>
      </c>
      <c r="V231" s="17">
        <v>0</v>
      </c>
      <c r="W231" s="17">
        <v>0</v>
      </c>
      <c r="X231" s="17">
        <v>0</v>
      </c>
      <c r="Y231" s="17">
        <v>0</v>
      </c>
    </row>
    <row r="232" spans="1:25" ht="13.5">
      <c r="A232" s="12">
        <v>2002</v>
      </c>
      <c r="B232" s="12">
        <v>10</v>
      </c>
      <c r="C232" s="12">
        <v>3</v>
      </c>
      <c r="D232" s="12">
        <v>615</v>
      </c>
      <c r="E232" s="12" t="s">
        <v>55</v>
      </c>
      <c r="F232" s="12">
        <v>617</v>
      </c>
      <c r="G232" s="12" t="s">
        <v>56</v>
      </c>
      <c r="H232" s="12">
        <v>6</v>
      </c>
      <c r="I232" s="12" t="s">
        <v>27</v>
      </c>
      <c r="J232" s="12">
        <v>12</v>
      </c>
      <c r="K232" s="12" t="s">
        <v>28</v>
      </c>
      <c r="L232" s="12">
        <v>35916142</v>
      </c>
      <c r="M232" s="12" t="s">
        <v>88</v>
      </c>
      <c r="N232" s="12" t="s">
        <v>29</v>
      </c>
      <c r="O232" s="12" t="s">
        <v>29</v>
      </c>
      <c r="P232" s="12" t="s">
        <v>29</v>
      </c>
      <c r="Q232" s="12" t="s">
        <v>29</v>
      </c>
      <c r="R232" s="12">
        <v>114</v>
      </c>
      <c r="S232" s="12" t="s">
        <v>30</v>
      </c>
      <c r="T232" s="12">
        <v>1</v>
      </c>
      <c r="U232" s="17">
        <v>14000</v>
      </c>
      <c r="V232" s="17">
        <v>0</v>
      </c>
      <c r="W232" s="17">
        <v>0</v>
      </c>
      <c r="X232" s="17">
        <v>0</v>
      </c>
      <c r="Y232" s="17">
        <v>0</v>
      </c>
    </row>
    <row r="233" spans="1:25" ht="13.5">
      <c r="A233" s="12">
        <v>2002</v>
      </c>
      <c r="B233" s="12">
        <v>10</v>
      </c>
      <c r="C233" s="12">
        <v>4</v>
      </c>
      <c r="D233" s="12">
        <v>500</v>
      </c>
      <c r="E233" s="12" t="s">
        <v>39</v>
      </c>
      <c r="F233" s="12">
        <v>500</v>
      </c>
      <c r="G233" s="12" t="s">
        <v>40</v>
      </c>
      <c r="H233" s="12">
        <v>6</v>
      </c>
      <c r="I233" s="12" t="s">
        <v>27</v>
      </c>
      <c r="J233" s="12">
        <v>12</v>
      </c>
      <c r="K233" s="12" t="s">
        <v>28</v>
      </c>
      <c r="L233" s="12">
        <v>35916142</v>
      </c>
      <c r="M233" s="12" t="s">
        <v>88</v>
      </c>
      <c r="N233" s="12" t="s">
        <v>29</v>
      </c>
      <c r="O233" s="12" t="s">
        <v>29</v>
      </c>
      <c r="P233" s="12" t="s">
        <v>29</v>
      </c>
      <c r="Q233" s="12" t="s">
        <v>29</v>
      </c>
      <c r="R233" s="12">
        <v>114</v>
      </c>
      <c r="S233" s="12" t="s">
        <v>30</v>
      </c>
      <c r="T233" s="12">
        <v>1</v>
      </c>
      <c r="U233" s="17">
        <v>14000</v>
      </c>
      <c r="V233" s="17">
        <v>0</v>
      </c>
      <c r="W233" s="17">
        <v>0</v>
      </c>
      <c r="X233" s="17">
        <v>0</v>
      </c>
      <c r="Y233" s="17">
        <v>0</v>
      </c>
    </row>
    <row r="234" spans="1:25" ht="13.5">
      <c r="A234" s="12">
        <v>2002</v>
      </c>
      <c r="B234" s="12">
        <v>10</v>
      </c>
      <c r="C234" s="12">
        <v>4</v>
      </c>
      <c r="D234" s="12">
        <v>615</v>
      </c>
      <c r="E234" s="12" t="s">
        <v>55</v>
      </c>
      <c r="F234" s="12">
        <v>617</v>
      </c>
      <c r="G234" s="12" t="s">
        <v>56</v>
      </c>
      <c r="H234" s="12">
        <v>6</v>
      </c>
      <c r="I234" s="12" t="s">
        <v>27</v>
      </c>
      <c r="J234" s="12">
        <v>12</v>
      </c>
      <c r="K234" s="12" t="s">
        <v>28</v>
      </c>
      <c r="L234" s="12">
        <v>35916142</v>
      </c>
      <c r="M234" s="12" t="s">
        <v>88</v>
      </c>
      <c r="N234" s="12" t="s">
        <v>29</v>
      </c>
      <c r="O234" s="12" t="s">
        <v>29</v>
      </c>
      <c r="P234" s="12" t="s">
        <v>29</v>
      </c>
      <c r="Q234" s="12" t="s">
        <v>29</v>
      </c>
      <c r="R234" s="12">
        <v>114</v>
      </c>
      <c r="S234" s="12" t="s">
        <v>30</v>
      </c>
      <c r="T234" s="12">
        <v>2</v>
      </c>
      <c r="U234" s="17">
        <v>327600</v>
      </c>
      <c r="V234" s="17">
        <v>1</v>
      </c>
      <c r="W234" s="17">
        <v>313600</v>
      </c>
      <c r="X234" s="17">
        <v>0</v>
      </c>
      <c r="Y234" s="17">
        <v>0</v>
      </c>
    </row>
    <row r="235" spans="1:25" ht="13.5">
      <c r="A235" s="12">
        <v>2002</v>
      </c>
      <c r="B235" s="12">
        <v>10</v>
      </c>
      <c r="C235" s="12">
        <v>5</v>
      </c>
      <c r="D235" s="12">
        <v>200</v>
      </c>
      <c r="E235" s="12" t="s">
        <v>34</v>
      </c>
      <c r="F235" s="12">
        <v>0</v>
      </c>
      <c r="G235" s="12" t="s">
        <v>26</v>
      </c>
      <c r="H235" s="12">
        <v>6</v>
      </c>
      <c r="I235" s="12" t="s">
        <v>27</v>
      </c>
      <c r="J235" s="12">
        <v>12</v>
      </c>
      <c r="K235" s="12" t="s">
        <v>28</v>
      </c>
      <c r="L235" s="12">
        <v>35916142</v>
      </c>
      <c r="M235" s="12" t="s">
        <v>88</v>
      </c>
      <c r="N235" s="12" t="s">
        <v>29</v>
      </c>
      <c r="O235" s="12" t="s">
        <v>29</v>
      </c>
      <c r="P235" s="12">
        <v>4</v>
      </c>
      <c r="Q235" s="12" t="s">
        <v>36</v>
      </c>
      <c r="R235" s="12">
        <v>114</v>
      </c>
      <c r="S235" s="12" t="s">
        <v>30</v>
      </c>
      <c r="T235" s="12">
        <v>1</v>
      </c>
      <c r="U235" s="17">
        <v>5000</v>
      </c>
      <c r="V235" s="17">
        <v>0</v>
      </c>
      <c r="W235" s="17">
        <v>0</v>
      </c>
      <c r="X235" s="17">
        <v>0</v>
      </c>
      <c r="Y235" s="17">
        <v>0</v>
      </c>
    </row>
    <row r="236" spans="1:25" ht="13.5">
      <c r="A236" s="12">
        <v>2002</v>
      </c>
      <c r="B236" s="12">
        <v>10</v>
      </c>
      <c r="C236" s="12">
        <v>5</v>
      </c>
      <c r="D236" s="12">
        <v>500</v>
      </c>
      <c r="E236" s="12" t="s">
        <v>39</v>
      </c>
      <c r="F236" s="12">
        <v>500</v>
      </c>
      <c r="G236" s="12" t="s">
        <v>40</v>
      </c>
      <c r="H236" s="12">
        <v>6</v>
      </c>
      <c r="I236" s="12" t="s">
        <v>27</v>
      </c>
      <c r="J236" s="12">
        <v>12</v>
      </c>
      <c r="K236" s="12" t="s">
        <v>28</v>
      </c>
      <c r="L236" s="12">
        <v>35916142</v>
      </c>
      <c r="M236" s="12" t="s">
        <v>88</v>
      </c>
      <c r="N236" s="12" t="s">
        <v>29</v>
      </c>
      <c r="O236" s="12" t="s">
        <v>29</v>
      </c>
      <c r="P236" s="12" t="s">
        <v>29</v>
      </c>
      <c r="Q236" s="12" t="s">
        <v>29</v>
      </c>
      <c r="R236" s="12">
        <v>114</v>
      </c>
      <c r="S236" s="12" t="s">
        <v>30</v>
      </c>
      <c r="T236" s="12">
        <v>1</v>
      </c>
      <c r="U236" s="17">
        <v>14000</v>
      </c>
      <c r="V236" s="17">
        <v>0</v>
      </c>
      <c r="W236" s="17">
        <v>0</v>
      </c>
      <c r="X236" s="17">
        <v>0</v>
      </c>
      <c r="Y236" s="17">
        <v>0</v>
      </c>
    </row>
    <row r="237" spans="1:25" ht="13.5">
      <c r="A237" s="12">
        <v>2002</v>
      </c>
      <c r="B237" s="12">
        <v>10</v>
      </c>
      <c r="C237" s="12">
        <v>5</v>
      </c>
      <c r="D237" s="12">
        <v>615</v>
      </c>
      <c r="E237" s="12" t="s">
        <v>55</v>
      </c>
      <c r="F237" s="12">
        <v>617</v>
      </c>
      <c r="G237" s="12" t="s">
        <v>56</v>
      </c>
      <c r="H237" s="12">
        <v>6</v>
      </c>
      <c r="I237" s="12" t="s">
        <v>27</v>
      </c>
      <c r="J237" s="12">
        <v>12</v>
      </c>
      <c r="K237" s="12" t="s">
        <v>28</v>
      </c>
      <c r="L237" s="12">
        <v>35916142</v>
      </c>
      <c r="M237" s="12" t="s">
        <v>88</v>
      </c>
      <c r="N237" s="12" t="s">
        <v>29</v>
      </c>
      <c r="O237" s="12" t="s">
        <v>29</v>
      </c>
      <c r="P237" s="12" t="s">
        <v>29</v>
      </c>
      <c r="Q237" s="12" t="s">
        <v>29</v>
      </c>
      <c r="R237" s="12">
        <v>114</v>
      </c>
      <c r="S237" s="12" t="s">
        <v>30</v>
      </c>
      <c r="T237" s="12">
        <v>2</v>
      </c>
      <c r="U237" s="17">
        <v>296240</v>
      </c>
      <c r="V237" s="17">
        <v>1</v>
      </c>
      <c r="W237" s="17">
        <v>282240</v>
      </c>
      <c r="X237" s="17">
        <v>0</v>
      </c>
      <c r="Y237" s="17">
        <v>0</v>
      </c>
    </row>
    <row r="238" spans="1:25" ht="13.5">
      <c r="A238" s="12">
        <v>2002</v>
      </c>
      <c r="B238" s="12">
        <v>10</v>
      </c>
      <c r="C238" s="12">
        <v>5</v>
      </c>
      <c r="D238" s="12">
        <v>700</v>
      </c>
      <c r="E238" s="12" t="s">
        <v>43</v>
      </c>
      <c r="F238" s="12">
        <v>700</v>
      </c>
      <c r="G238" s="12" t="s">
        <v>44</v>
      </c>
      <c r="H238" s="12">
        <v>6</v>
      </c>
      <c r="I238" s="12" t="s">
        <v>27</v>
      </c>
      <c r="J238" s="12">
        <v>12</v>
      </c>
      <c r="K238" s="12" t="s">
        <v>28</v>
      </c>
      <c r="L238" s="12">
        <v>35916142</v>
      </c>
      <c r="M238" s="12" t="s">
        <v>88</v>
      </c>
      <c r="N238" s="12" t="s">
        <v>29</v>
      </c>
      <c r="O238" s="12" t="s">
        <v>29</v>
      </c>
      <c r="P238" s="12" t="s">
        <v>29</v>
      </c>
      <c r="Q238" s="12" t="s">
        <v>29</v>
      </c>
      <c r="R238" s="12">
        <v>114</v>
      </c>
      <c r="S238" s="12" t="s">
        <v>30</v>
      </c>
      <c r="T238" s="12">
        <v>1</v>
      </c>
      <c r="U238" s="17">
        <v>14000</v>
      </c>
      <c r="V238" s="17">
        <v>0</v>
      </c>
      <c r="W238" s="17">
        <v>0</v>
      </c>
      <c r="X238" s="17">
        <v>0</v>
      </c>
      <c r="Y238" s="17">
        <v>0</v>
      </c>
    </row>
    <row r="239" spans="1:25" ht="13.5">
      <c r="A239" s="12">
        <v>2002</v>
      </c>
      <c r="B239" s="12">
        <v>11</v>
      </c>
      <c r="C239" s="12">
        <v>2</v>
      </c>
      <c r="D239" s="12">
        <v>250</v>
      </c>
      <c r="E239" s="12" t="s">
        <v>35</v>
      </c>
      <c r="F239" s="12">
        <v>250</v>
      </c>
      <c r="G239" s="12" t="s">
        <v>60</v>
      </c>
      <c r="H239" s="12">
        <v>6</v>
      </c>
      <c r="I239" s="12" t="s">
        <v>27</v>
      </c>
      <c r="J239" s="12">
        <v>12</v>
      </c>
      <c r="K239" s="12" t="s">
        <v>28</v>
      </c>
      <c r="L239" s="12">
        <v>35916142</v>
      </c>
      <c r="M239" s="12" t="s">
        <v>88</v>
      </c>
      <c r="N239" s="12" t="s">
        <v>29</v>
      </c>
      <c r="O239" s="12" t="s">
        <v>29</v>
      </c>
      <c r="P239" s="12" t="s">
        <v>29</v>
      </c>
      <c r="Q239" s="12" t="s">
        <v>29</v>
      </c>
      <c r="R239" s="12">
        <v>114</v>
      </c>
      <c r="S239" s="12" t="s">
        <v>30</v>
      </c>
      <c r="T239" s="12">
        <v>1</v>
      </c>
      <c r="U239" s="17">
        <v>72</v>
      </c>
      <c r="V239" s="17">
        <v>0</v>
      </c>
      <c r="W239" s="17">
        <v>0</v>
      </c>
      <c r="X239" s="17">
        <v>0</v>
      </c>
      <c r="Y239" s="17">
        <v>0</v>
      </c>
    </row>
    <row r="240" spans="1:25" ht="13.5">
      <c r="A240" s="12">
        <v>2002</v>
      </c>
      <c r="B240" s="12">
        <v>11</v>
      </c>
      <c r="C240" s="12">
        <v>2</v>
      </c>
      <c r="D240" s="12">
        <v>250</v>
      </c>
      <c r="E240" s="12" t="s">
        <v>35</v>
      </c>
      <c r="F240" s="12">
        <v>250</v>
      </c>
      <c r="G240" s="12" t="s">
        <v>60</v>
      </c>
      <c r="H240" s="12">
        <v>6</v>
      </c>
      <c r="I240" s="12" t="s">
        <v>27</v>
      </c>
      <c r="J240" s="12">
        <v>12</v>
      </c>
      <c r="K240" s="12" t="s">
        <v>28</v>
      </c>
      <c r="L240" s="12">
        <v>35916142</v>
      </c>
      <c r="M240" s="12" t="s">
        <v>88</v>
      </c>
      <c r="N240" s="12" t="s">
        <v>29</v>
      </c>
      <c r="O240" s="12" t="s">
        <v>29</v>
      </c>
      <c r="P240" s="12">
        <v>4</v>
      </c>
      <c r="Q240" s="12" t="s">
        <v>36</v>
      </c>
      <c r="R240" s="12">
        <v>114</v>
      </c>
      <c r="S240" s="12" t="s">
        <v>30</v>
      </c>
      <c r="T240" s="12">
        <v>1</v>
      </c>
      <c r="U240" s="17">
        <v>1</v>
      </c>
      <c r="V240" s="17">
        <v>0</v>
      </c>
      <c r="W240" s="17">
        <v>0</v>
      </c>
      <c r="X240" s="17">
        <v>0</v>
      </c>
      <c r="Y240" s="17">
        <v>0</v>
      </c>
    </row>
    <row r="241" spans="1:25" ht="13.5">
      <c r="A241" s="12">
        <v>2002</v>
      </c>
      <c r="B241" s="12">
        <v>11</v>
      </c>
      <c r="C241" s="12">
        <v>2</v>
      </c>
      <c r="D241" s="12">
        <v>500</v>
      </c>
      <c r="E241" s="12" t="s">
        <v>39</v>
      </c>
      <c r="F241" s="12">
        <v>500</v>
      </c>
      <c r="G241" s="12" t="s">
        <v>40</v>
      </c>
      <c r="H241" s="12">
        <v>6</v>
      </c>
      <c r="I241" s="12" t="s">
        <v>27</v>
      </c>
      <c r="J241" s="12">
        <v>12</v>
      </c>
      <c r="K241" s="12" t="s">
        <v>28</v>
      </c>
      <c r="L241" s="12">
        <v>35916142</v>
      </c>
      <c r="M241" s="12" t="s">
        <v>88</v>
      </c>
      <c r="N241" s="12" t="s">
        <v>29</v>
      </c>
      <c r="O241" s="12" t="s">
        <v>29</v>
      </c>
      <c r="P241" s="12" t="s">
        <v>29</v>
      </c>
      <c r="Q241" s="12" t="s">
        <v>29</v>
      </c>
      <c r="R241" s="12">
        <v>114</v>
      </c>
      <c r="S241" s="12" t="s">
        <v>30</v>
      </c>
      <c r="T241" s="12">
        <v>1</v>
      </c>
      <c r="U241" s="17">
        <v>14000</v>
      </c>
      <c r="V241" s="17">
        <v>0</v>
      </c>
      <c r="W241" s="17">
        <v>0</v>
      </c>
      <c r="X241" s="17">
        <v>0</v>
      </c>
      <c r="Y241" s="17">
        <v>0</v>
      </c>
    </row>
    <row r="242" spans="1:25" ht="13.5">
      <c r="A242" s="12">
        <v>2002</v>
      </c>
      <c r="B242" s="12">
        <v>11</v>
      </c>
      <c r="C242" s="12">
        <v>2</v>
      </c>
      <c r="D242" s="12">
        <v>550</v>
      </c>
      <c r="E242" s="12" t="s">
        <v>41</v>
      </c>
      <c r="F242" s="12">
        <v>550</v>
      </c>
      <c r="G242" s="12" t="s">
        <v>42</v>
      </c>
      <c r="H242" s="12">
        <v>6</v>
      </c>
      <c r="I242" s="12" t="s">
        <v>27</v>
      </c>
      <c r="J242" s="12">
        <v>12</v>
      </c>
      <c r="K242" s="12" t="s">
        <v>28</v>
      </c>
      <c r="L242" s="12">
        <v>35916142</v>
      </c>
      <c r="M242" s="12" t="s">
        <v>88</v>
      </c>
      <c r="N242" s="12" t="s">
        <v>29</v>
      </c>
      <c r="O242" s="12" t="s">
        <v>29</v>
      </c>
      <c r="P242" s="12">
        <v>4</v>
      </c>
      <c r="Q242" s="12" t="s">
        <v>36</v>
      </c>
      <c r="R242" s="12">
        <v>114</v>
      </c>
      <c r="S242" s="12" t="s">
        <v>30</v>
      </c>
      <c r="T242" s="12">
        <v>1</v>
      </c>
      <c r="U242" s="17">
        <v>5000</v>
      </c>
      <c r="V242" s="17">
        <v>0</v>
      </c>
      <c r="W242" s="17">
        <v>0</v>
      </c>
      <c r="X242" s="17">
        <v>0</v>
      </c>
      <c r="Y242" s="17">
        <v>0</v>
      </c>
    </row>
    <row r="243" spans="1:25" ht="13.5">
      <c r="A243" s="12">
        <v>2002</v>
      </c>
      <c r="B243" s="12">
        <v>11</v>
      </c>
      <c r="C243" s="12">
        <v>2</v>
      </c>
      <c r="D243" s="12">
        <v>615</v>
      </c>
      <c r="E243" s="12" t="s">
        <v>55</v>
      </c>
      <c r="F243" s="12">
        <v>617</v>
      </c>
      <c r="G243" s="12" t="s">
        <v>56</v>
      </c>
      <c r="H243" s="12">
        <v>6</v>
      </c>
      <c r="I243" s="12" t="s">
        <v>27</v>
      </c>
      <c r="J243" s="12">
        <v>12</v>
      </c>
      <c r="K243" s="12" t="s">
        <v>28</v>
      </c>
      <c r="L243" s="12">
        <v>35916142</v>
      </c>
      <c r="M243" s="12" t="s">
        <v>88</v>
      </c>
      <c r="N243" s="12" t="s">
        <v>29</v>
      </c>
      <c r="O243" s="12" t="s">
        <v>29</v>
      </c>
      <c r="P243" s="12" t="s">
        <v>29</v>
      </c>
      <c r="Q243" s="12" t="s">
        <v>29</v>
      </c>
      <c r="R243" s="12">
        <v>114</v>
      </c>
      <c r="S243" s="12" t="s">
        <v>30</v>
      </c>
      <c r="T243" s="12">
        <v>2</v>
      </c>
      <c r="U243" s="17">
        <v>249200</v>
      </c>
      <c r="V243" s="17">
        <v>1</v>
      </c>
      <c r="W243" s="17">
        <v>235200</v>
      </c>
      <c r="X243" s="17">
        <v>0</v>
      </c>
      <c r="Y243" s="17">
        <v>0</v>
      </c>
    </row>
    <row r="244" spans="1:25" ht="13.5">
      <c r="A244" s="12">
        <v>2002</v>
      </c>
      <c r="B244" s="12">
        <v>11</v>
      </c>
      <c r="C244" s="12">
        <v>2</v>
      </c>
      <c r="D244" s="12">
        <v>700</v>
      </c>
      <c r="E244" s="12" t="s">
        <v>43</v>
      </c>
      <c r="F244" s="12">
        <v>700</v>
      </c>
      <c r="G244" s="12" t="s">
        <v>44</v>
      </c>
      <c r="H244" s="12">
        <v>6</v>
      </c>
      <c r="I244" s="12" t="s">
        <v>27</v>
      </c>
      <c r="J244" s="12">
        <v>12</v>
      </c>
      <c r="K244" s="12" t="s">
        <v>28</v>
      </c>
      <c r="L244" s="12">
        <v>35916142</v>
      </c>
      <c r="M244" s="12" t="s">
        <v>88</v>
      </c>
      <c r="N244" s="12" t="s">
        <v>29</v>
      </c>
      <c r="O244" s="12" t="s">
        <v>29</v>
      </c>
      <c r="P244" s="12" t="s">
        <v>29</v>
      </c>
      <c r="Q244" s="12" t="s">
        <v>29</v>
      </c>
      <c r="R244" s="12">
        <v>114</v>
      </c>
      <c r="S244" s="12" t="s">
        <v>30</v>
      </c>
      <c r="T244" s="12">
        <v>1</v>
      </c>
      <c r="U244" s="17">
        <v>14000</v>
      </c>
      <c r="V244" s="17">
        <v>0</v>
      </c>
      <c r="W244" s="17">
        <v>0</v>
      </c>
      <c r="X244" s="17">
        <v>0</v>
      </c>
      <c r="Y244" s="17">
        <v>0</v>
      </c>
    </row>
    <row r="245" spans="1:25" ht="13.5">
      <c r="A245" s="12">
        <v>2002</v>
      </c>
      <c r="B245" s="12">
        <v>11</v>
      </c>
      <c r="C245" s="12">
        <v>3</v>
      </c>
      <c r="D245" s="12">
        <v>500</v>
      </c>
      <c r="E245" s="12" t="s">
        <v>39</v>
      </c>
      <c r="F245" s="12">
        <v>500</v>
      </c>
      <c r="G245" s="12" t="s">
        <v>40</v>
      </c>
      <c r="H245" s="12">
        <v>6</v>
      </c>
      <c r="I245" s="12" t="s">
        <v>27</v>
      </c>
      <c r="J245" s="12">
        <v>12</v>
      </c>
      <c r="K245" s="12" t="s">
        <v>28</v>
      </c>
      <c r="L245" s="12">
        <v>35916142</v>
      </c>
      <c r="M245" s="12" t="s">
        <v>88</v>
      </c>
      <c r="N245" s="12" t="s">
        <v>29</v>
      </c>
      <c r="O245" s="12" t="s">
        <v>29</v>
      </c>
      <c r="P245" s="12" t="s">
        <v>29</v>
      </c>
      <c r="Q245" s="12" t="s">
        <v>29</v>
      </c>
      <c r="R245" s="12">
        <v>114</v>
      </c>
      <c r="S245" s="12" t="s">
        <v>30</v>
      </c>
      <c r="T245" s="12">
        <v>1</v>
      </c>
      <c r="U245" s="17">
        <v>14000</v>
      </c>
      <c r="V245" s="17">
        <v>0</v>
      </c>
      <c r="W245" s="17">
        <v>0</v>
      </c>
      <c r="X245" s="17">
        <v>0</v>
      </c>
      <c r="Y245" s="17">
        <v>0</v>
      </c>
    </row>
    <row r="246" spans="1:25" ht="13.5">
      <c r="A246" s="12">
        <v>2002</v>
      </c>
      <c r="B246" s="12">
        <v>11</v>
      </c>
      <c r="C246" s="12">
        <v>3</v>
      </c>
      <c r="D246" s="12">
        <v>615</v>
      </c>
      <c r="E246" s="12" t="s">
        <v>55</v>
      </c>
      <c r="F246" s="12">
        <v>617</v>
      </c>
      <c r="G246" s="12" t="s">
        <v>56</v>
      </c>
      <c r="H246" s="12">
        <v>6</v>
      </c>
      <c r="I246" s="12" t="s">
        <v>27</v>
      </c>
      <c r="J246" s="12">
        <v>12</v>
      </c>
      <c r="K246" s="12" t="s">
        <v>28</v>
      </c>
      <c r="L246" s="12">
        <v>35916142</v>
      </c>
      <c r="M246" s="12" t="s">
        <v>88</v>
      </c>
      <c r="N246" s="12" t="s">
        <v>29</v>
      </c>
      <c r="O246" s="12" t="s">
        <v>29</v>
      </c>
      <c r="P246" s="12" t="s">
        <v>29</v>
      </c>
      <c r="Q246" s="12" t="s">
        <v>29</v>
      </c>
      <c r="R246" s="12">
        <v>114</v>
      </c>
      <c r="S246" s="12" t="s">
        <v>30</v>
      </c>
      <c r="T246" s="12">
        <v>1</v>
      </c>
      <c r="U246" s="17">
        <v>392000</v>
      </c>
      <c r="V246" s="17">
        <v>1</v>
      </c>
      <c r="W246" s="17">
        <v>392000</v>
      </c>
      <c r="X246" s="17">
        <v>0</v>
      </c>
      <c r="Y246" s="17">
        <v>0</v>
      </c>
    </row>
    <row r="247" spans="1:25" ht="13.5">
      <c r="A247" s="12">
        <v>2002</v>
      </c>
      <c r="B247" s="12">
        <v>11</v>
      </c>
      <c r="C247" s="12">
        <v>4</v>
      </c>
      <c r="D247" s="12">
        <v>200</v>
      </c>
      <c r="E247" s="12" t="s">
        <v>34</v>
      </c>
      <c r="F247" s="12">
        <v>0</v>
      </c>
      <c r="G247" s="12" t="s">
        <v>26</v>
      </c>
      <c r="H247" s="12">
        <v>6</v>
      </c>
      <c r="I247" s="12" t="s">
        <v>27</v>
      </c>
      <c r="J247" s="12">
        <v>12</v>
      </c>
      <c r="K247" s="12" t="s">
        <v>28</v>
      </c>
      <c r="L247" s="12">
        <v>35916142</v>
      </c>
      <c r="M247" s="12" t="s">
        <v>88</v>
      </c>
      <c r="N247" s="12" t="s">
        <v>29</v>
      </c>
      <c r="O247" s="12" t="s">
        <v>29</v>
      </c>
      <c r="P247" s="12">
        <v>4</v>
      </c>
      <c r="Q247" s="12" t="s">
        <v>36</v>
      </c>
      <c r="R247" s="12">
        <v>114</v>
      </c>
      <c r="S247" s="12" t="s">
        <v>30</v>
      </c>
      <c r="T247" s="12">
        <v>2</v>
      </c>
      <c r="U247" s="17">
        <v>19000</v>
      </c>
      <c r="V247" s="17">
        <v>0</v>
      </c>
      <c r="W247" s="17">
        <v>0</v>
      </c>
      <c r="X247" s="17">
        <v>0</v>
      </c>
      <c r="Y247" s="17">
        <v>0</v>
      </c>
    </row>
    <row r="248" spans="1:25" ht="13.5">
      <c r="A248" s="12">
        <v>2002</v>
      </c>
      <c r="B248" s="12">
        <v>11</v>
      </c>
      <c r="C248" s="12">
        <v>4</v>
      </c>
      <c r="D248" s="12">
        <v>500</v>
      </c>
      <c r="E248" s="12" t="s">
        <v>39</v>
      </c>
      <c r="F248" s="12">
        <v>500</v>
      </c>
      <c r="G248" s="12" t="s">
        <v>40</v>
      </c>
      <c r="H248" s="12">
        <v>6</v>
      </c>
      <c r="I248" s="12" t="s">
        <v>27</v>
      </c>
      <c r="J248" s="12">
        <v>12</v>
      </c>
      <c r="K248" s="12" t="s">
        <v>28</v>
      </c>
      <c r="L248" s="12">
        <v>35916142</v>
      </c>
      <c r="M248" s="12" t="s">
        <v>88</v>
      </c>
      <c r="N248" s="12" t="s">
        <v>29</v>
      </c>
      <c r="O248" s="12" t="s">
        <v>29</v>
      </c>
      <c r="P248" s="12" t="s">
        <v>29</v>
      </c>
      <c r="Q248" s="12" t="s">
        <v>29</v>
      </c>
      <c r="R248" s="12">
        <v>114</v>
      </c>
      <c r="S248" s="12" t="s">
        <v>30</v>
      </c>
      <c r="T248" s="12">
        <v>1</v>
      </c>
      <c r="U248" s="17">
        <v>14000</v>
      </c>
      <c r="V248" s="17">
        <v>0</v>
      </c>
      <c r="W248" s="17">
        <v>0</v>
      </c>
      <c r="X248" s="17">
        <v>0</v>
      </c>
      <c r="Y248" s="17">
        <v>0</v>
      </c>
    </row>
    <row r="249" spans="1:25" ht="13.5">
      <c r="A249" s="12">
        <v>2002</v>
      </c>
      <c r="B249" s="12">
        <v>11</v>
      </c>
      <c r="C249" s="12">
        <v>4</v>
      </c>
      <c r="D249" s="12">
        <v>500</v>
      </c>
      <c r="E249" s="12" t="s">
        <v>39</v>
      </c>
      <c r="F249" s="12">
        <v>500</v>
      </c>
      <c r="G249" s="12" t="s">
        <v>40</v>
      </c>
      <c r="H249" s="12">
        <v>6</v>
      </c>
      <c r="I249" s="12" t="s">
        <v>27</v>
      </c>
      <c r="J249" s="12">
        <v>12</v>
      </c>
      <c r="K249" s="12" t="s">
        <v>28</v>
      </c>
      <c r="L249" s="12">
        <v>35916142</v>
      </c>
      <c r="M249" s="12" t="s">
        <v>88</v>
      </c>
      <c r="N249" s="12" t="s">
        <v>29</v>
      </c>
      <c r="O249" s="12" t="s">
        <v>29</v>
      </c>
      <c r="P249" s="12">
        <v>4</v>
      </c>
      <c r="Q249" s="12" t="s">
        <v>36</v>
      </c>
      <c r="R249" s="12">
        <v>114</v>
      </c>
      <c r="S249" s="12" t="s">
        <v>30</v>
      </c>
      <c r="T249" s="12">
        <v>2</v>
      </c>
      <c r="U249" s="17">
        <v>18340</v>
      </c>
      <c r="V249" s="17">
        <v>0</v>
      </c>
      <c r="W249" s="17">
        <v>0</v>
      </c>
      <c r="X249" s="17">
        <v>0</v>
      </c>
      <c r="Y249" s="17">
        <v>0</v>
      </c>
    </row>
    <row r="250" spans="1:25" ht="13.5">
      <c r="A250" s="12">
        <v>2002</v>
      </c>
      <c r="B250" s="12">
        <v>11</v>
      </c>
      <c r="C250" s="12">
        <v>4</v>
      </c>
      <c r="D250" s="12">
        <v>615</v>
      </c>
      <c r="E250" s="12" t="s">
        <v>55</v>
      </c>
      <c r="F250" s="12">
        <v>617</v>
      </c>
      <c r="G250" s="12" t="s">
        <v>56</v>
      </c>
      <c r="H250" s="12">
        <v>6</v>
      </c>
      <c r="I250" s="12" t="s">
        <v>27</v>
      </c>
      <c r="J250" s="12">
        <v>12</v>
      </c>
      <c r="K250" s="12" t="s">
        <v>28</v>
      </c>
      <c r="L250" s="12">
        <v>35916142</v>
      </c>
      <c r="M250" s="12" t="s">
        <v>88</v>
      </c>
      <c r="N250" s="12" t="s">
        <v>29</v>
      </c>
      <c r="O250" s="12" t="s">
        <v>29</v>
      </c>
      <c r="P250" s="12" t="s">
        <v>29</v>
      </c>
      <c r="Q250" s="12" t="s">
        <v>29</v>
      </c>
      <c r="R250" s="12">
        <v>114</v>
      </c>
      <c r="S250" s="12" t="s">
        <v>30</v>
      </c>
      <c r="T250" s="12">
        <v>2</v>
      </c>
      <c r="U250" s="17">
        <v>406000</v>
      </c>
      <c r="V250" s="17">
        <v>1</v>
      </c>
      <c r="W250" s="17">
        <v>392000</v>
      </c>
      <c r="X250" s="17">
        <v>0</v>
      </c>
      <c r="Y250" s="17">
        <v>0</v>
      </c>
    </row>
    <row r="251" spans="1:25" ht="13.5">
      <c r="A251" s="12">
        <v>2002</v>
      </c>
      <c r="B251" s="12">
        <v>11</v>
      </c>
      <c r="C251" s="12">
        <v>5</v>
      </c>
      <c r="D251" s="12">
        <v>300</v>
      </c>
      <c r="E251" s="12" t="s">
        <v>37</v>
      </c>
      <c r="F251" s="12">
        <v>300</v>
      </c>
      <c r="G251" s="12" t="s">
        <v>38</v>
      </c>
      <c r="H251" s="12">
        <v>6</v>
      </c>
      <c r="I251" s="12" t="s">
        <v>27</v>
      </c>
      <c r="J251" s="12">
        <v>12</v>
      </c>
      <c r="K251" s="12" t="s">
        <v>28</v>
      </c>
      <c r="L251" s="12">
        <v>35916142</v>
      </c>
      <c r="M251" s="12" t="s">
        <v>88</v>
      </c>
      <c r="N251" s="12" t="s">
        <v>29</v>
      </c>
      <c r="O251" s="12" t="s">
        <v>29</v>
      </c>
      <c r="P251" s="12">
        <v>4</v>
      </c>
      <c r="Q251" s="12" t="s">
        <v>36</v>
      </c>
      <c r="R251" s="12">
        <v>114</v>
      </c>
      <c r="S251" s="12" t="s">
        <v>30</v>
      </c>
      <c r="T251" s="12">
        <v>1</v>
      </c>
      <c r="U251" s="17">
        <v>2000</v>
      </c>
      <c r="V251" s="17">
        <v>0</v>
      </c>
      <c r="W251" s="17">
        <v>0</v>
      </c>
      <c r="X251" s="17">
        <v>0</v>
      </c>
      <c r="Y251" s="17">
        <v>0</v>
      </c>
    </row>
    <row r="252" spans="1:25" ht="13.5">
      <c r="A252" s="12">
        <v>2002</v>
      </c>
      <c r="B252" s="12">
        <v>11</v>
      </c>
      <c r="C252" s="12">
        <v>5</v>
      </c>
      <c r="D252" s="12">
        <v>500</v>
      </c>
      <c r="E252" s="12" t="s">
        <v>39</v>
      </c>
      <c r="F252" s="12">
        <v>500</v>
      </c>
      <c r="G252" s="12" t="s">
        <v>40</v>
      </c>
      <c r="H252" s="12">
        <v>6</v>
      </c>
      <c r="I252" s="12" t="s">
        <v>27</v>
      </c>
      <c r="J252" s="12">
        <v>12</v>
      </c>
      <c r="K252" s="12" t="s">
        <v>28</v>
      </c>
      <c r="L252" s="12">
        <v>35916142</v>
      </c>
      <c r="M252" s="12" t="s">
        <v>88</v>
      </c>
      <c r="N252" s="12" t="s">
        <v>29</v>
      </c>
      <c r="O252" s="12" t="s">
        <v>29</v>
      </c>
      <c r="P252" s="12" t="s">
        <v>29</v>
      </c>
      <c r="Q252" s="12" t="s">
        <v>29</v>
      </c>
      <c r="R252" s="12">
        <v>114</v>
      </c>
      <c r="S252" s="12" t="s">
        <v>30</v>
      </c>
      <c r="T252" s="12">
        <v>1</v>
      </c>
      <c r="U252" s="17">
        <v>14000</v>
      </c>
      <c r="V252" s="17">
        <v>0</v>
      </c>
      <c r="W252" s="17">
        <v>0</v>
      </c>
      <c r="X252" s="17">
        <v>0</v>
      </c>
      <c r="Y252" s="17">
        <v>0</v>
      </c>
    </row>
    <row r="253" spans="1:25" ht="13.5">
      <c r="A253" s="12">
        <v>2002</v>
      </c>
      <c r="B253" s="12">
        <v>11</v>
      </c>
      <c r="C253" s="12">
        <v>5</v>
      </c>
      <c r="D253" s="12">
        <v>615</v>
      </c>
      <c r="E253" s="12" t="s">
        <v>55</v>
      </c>
      <c r="F253" s="12">
        <v>617</v>
      </c>
      <c r="G253" s="12" t="s">
        <v>56</v>
      </c>
      <c r="H253" s="12">
        <v>6</v>
      </c>
      <c r="I253" s="12" t="s">
        <v>27</v>
      </c>
      <c r="J253" s="12">
        <v>12</v>
      </c>
      <c r="K253" s="12" t="s">
        <v>28</v>
      </c>
      <c r="L253" s="12">
        <v>35916142</v>
      </c>
      <c r="M253" s="12" t="s">
        <v>88</v>
      </c>
      <c r="N253" s="12" t="s">
        <v>29</v>
      </c>
      <c r="O253" s="12" t="s">
        <v>29</v>
      </c>
      <c r="P253" s="12" t="s">
        <v>29</v>
      </c>
      <c r="Q253" s="12" t="s">
        <v>29</v>
      </c>
      <c r="R253" s="12">
        <v>114</v>
      </c>
      <c r="S253" s="12" t="s">
        <v>30</v>
      </c>
      <c r="T253" s="12">
        <v>2</v>
      </c>
      <c r="U253" s="17">
        <v>327600</v>
      </c>
      <c r="V253" s="17">
        <v>1</v>
      </c>
      <c r="W253" s="17">
        <v>313600</v>
      </c>
      <c r="X253" s="17">
        <v>0</v>
      </c>
      <c r="Y253" s="17">
        <v>0</v>
      </c>
    </row>
    <row r="254" spans="1:25" ht="13.5">
      <c r="A254" s="12">
        <v>2002</v>
      </c>
      <c r="B254" s="12">
        <v>11</v>
      </c>
      <c r="C254" s="12">
        <v>5</v>
      </c>
      <c r="D254" s="12">
        <v>700</v>
      </c>
      <c r="E254" s="12" t="s">
        <v>43</v>
      </c>
      <c r="F254" s="12">
        <v>700</v>
      </c>
      <c r="G254" s="12" t="s">
        <v>44</v>
      </c>
      <c r="H254" s="12">
        <v>6</v>
      </c>
      <c r="I254" s="12" t="s">
        <v>27</v>
      </c>
      <c r="J254" s="12">
        <v>12</v>
      </c>
      <c r="K254" s="12" t="s">
        <v>28</v>
      </c>
      <c r="L254" s="12">
        <v>35916142</v>
      </c>
      <c r="M254" s="12" t="s">
        <v>88</v>
      </c>
      <c r="N254" s="12" t="s">
        <v>29</v>
      </c>
      <c r="O254" s="12" t="s">
        <v>29</v>
      </c>
      <c r="P254" s="12">
        <v>4</v>
      </c>
      <c r="Q254" s="12" t="s">
        <v>36</v>
      </c>
      <c r="R254" s="12">
        <v>114</v>
      </c>
      <c r="S254" s="12" t="s">
        <v>30</v>
      </c>
      <c r="T254" s="12">
        <v>1</v>
      </c>
      <c r="U254" s="17">
        <v>11500</v>
      </c>
      <c r="V254" s="17">
        <v>0</v>
      </c>
      <c r="W254" s="17">
        <v>0</v>
      </c>
      <c r="X254" s="17">
        <v>0</v>
      </c>
      <c r="Y254" s="17">
        <v>0</v>
      </c>
    </row>
    <row r="255" spans="1:25" ht="13.5">
      <c r="A255" s="12">
        <v>2002</v>
      </c>
      <c r="B255" s="12">
        <v>12</v>
      </c>
      <c r="C255" s="12">
        <v>1</v>
      </c>
      <c r="D255" s="12">
        <v>200</v>
      </c>
      <c r="E255" s="12" t="s">
        <v>34</v>
      </c>
      <c r="F255" s="12">
        <v>0</v>
      </c>
      <c r="G255" s="12" t="s">
        <v>26</v>
      </c>
      <c r="H255" s="12">
        <v>6</v>
      </c>
      <c r="I255" s="12" t="s">
        <v>27</v>
      </c>
      <c r="J255" s="12">
        <v>12</v>
      </c>
      <c r="K255" s="12" t="s">
        <v>28</v>
      </c>
      <c r="L255" s="12">
        <v>35916142</v>
      </c>
      <c r="M255" s="12" t="s">
        <v>88</v>
      </c>
      <c r="N255" s="12" t="s">
        <v>29</v>
      </c>
      <c r="O255" s="12" t="s">
        <v>29</v>
      </c>
      <c r="P255" s="12">
        <v>4</v>
      </c>
      <c r="Q255" s="12" t="s">
        <v>36</v>
      </c>
      <c r="R255" s="12">
        <v>114</v>
      </c>
      <c r="S255" s="12" t="s">
        <v>30</v>
      </c>
      <c r="T255" s="12">
        <v>2</v>
      </c>
      <c r="U255" s="17">
        <v>10010</v>
      </c>
      <c r="V255" s="17">
        <v>0</v>
      </c>
      <c r="W255" s="17">
        <v>0</v>
      </c>
      <c r="X255" s="17">
        <v>0</v>
      </c>
      <c r="Y255" s="17">
        <v>0</v>
      </c>
    </row>
    <row r="256" spans="1:25" ht="13.5">
      <c r="A256" s="12">
        <v>2002</v>
      </c>
      <c r="B256" s="12">
        <v>12</v>
      </c>
      <c r="C256" s="12">
        <v>1</v>
      </c>
      <c r="D256" s="12">
        <v>500</v>
      </c>
      <c r="E256" s="12" t="s">
        <v>39</v>
      </c>
      <c r="F256" s="12">
        <v>500</v>
      </c>
      <c r="G256" s="12" t="s">
        <v>40</v>
      </c>
      <c r="H256" s="12">
        <v>6</v>
      </c>
      <c r="I256" s="12" t="s">
        <v>27</v>
      </c>
      <c r="J256" s="12">
        <v>12</v>
      </c>
      <c r="K256" s="12" t="s">
        <v>28</v>
      </c>
      <c r="L256" s="12">
        <v>35916142</v>
      </c>
      <c r="M256" s="12" t="s">
        <v>88</v>
      </c>
      <c r="N256" s="12" t="s">
        <v>29</v>
      </c>
      <c r="O256" s="12" t="s">
        <v>29</v>
      </c>
      <c r="P256" s="12" t="s">
        <v>29</v>
      </c>
      <c r="Q256" s="12" t="s">
        <v>29</v>
      </c>
      <c r="R256" s="12">
        <v>114</v>
      </c>
      <c r="S256" s="12" t="s">
        <v>30</v>
      </c>
      <c r="T256" s="12">
        <v>1</v>
      </c>
      <c r="U256" s="17">
        <v>14000</v>
      </c>
      <c r="V256" s="17">
        <v>0</v>
      </c>
      <c r="W256" s="17">
        <v>0</v>
      </c>
      <c r="X256" s="17">
        <v>0</v>
      </c>
      <c r="Y256" s="17">
        <v>0</v>
      </c>
    </row>
    <row r="257" spans="1:25" ht="13.5">
      <c r="A257" s="12">
        <v>2002</v>
      </c>
      <c r="B257" s="12">
        <v>12</v>
      </c>
      <c r="C257" s="12">
        <v>1</v>
      </c>
      <c r="D257" s="12">
        <v>550</v>
      </c>
      <c r="E257" s="12" t="s">
        <v>41</v>
      </c>
      <c r="F257" s="12">
        <v>550</v>
      </c>
      <c r="G257" s="12" t="s">
        <v>42</v>
      </c>
      <c r="H257" s="12">
        <v>6</v>
      </c>
      <c r="I257" s="12" t="s">
        <v>27</v>
      </c>
      <c r="J257" s="12">
        <v>12</v>
      </c>
      <c r="K257" s="12" t="s">
        <v>28</v>
      </c>
      <c r="L257" s="12">
        <v>35916142</v>
      </c>
      <c r="M257" s="12" t="s">
        <v>88</v>
      </c>
      <c r="N257" s="12" t="s">
        <v>29</v>
      </c>
      <c r="O257" s="12" t="s">
        <v>29</v>
      </c>
      <c r="P257" s="12" t="s">
        <v>29</v>
      </c>
      <c r="Q257" s="12" t="s">
        <v>29</v>
      </c>
      <c r="R257" s="12">
        <v>114</v>
      </c>
      <c r="S257" s="12" t="s">
        <v>30</v>
      </c>
      <c r="T257" s="12">
        <v>1</v>
      </c>
      <c r="U257" s="17">
        <v>15</v>
      </c>
      <c r="V257" s="17">
        <v>0</v>
      </c>
      <c r="W257" s="17">
        <v>0</v>
      </c>
      <c r="X257" s="17">
        <v>0</v>
      </c>
      <c r="Y257" s="17">
        <v>0</v>
      </c>
    </row>
    <row r="258" spans="1:25" ht="13.5">
      <c r="A258" s="12">
        <v>2002</v>
      </c>
      <c r="B258" s="12">
        <v>12</v>
      </c>
      <c r="C258" s="12">
        <v>1</v>
      </c>
      <c r="D258" s="12">
        <v>615</v>
      </c>
      <c r="E258" s="12" t="s">
        <v>55</v>
      </c>
      <c r="F258" s="12">
        <v>617</v>
      </c>
      <c r="G258" s="12" t="s">
        <v>56</v>
      </c>
      <c r="H258" s="12">
        <v>6</v>
      </c>
      <c r="I258" s="12" t="s">
        <v>27</v>
      </c>
      <c r="J258" s="12">
        <v>12</v>
      </c>
      <c r="K258" s="12" t="s">
        <v>28</v>
      </c>
      <c r="L258" s="12">
        <v>35916142</v>
      </c>
      <c r="M258" s="12" t="s">
        <v>88</v>
      </c>
      <c r="N258" s="12" t="s">
        <v>29</v>
      </c>
      <c r="O258" s="12" t="s">
        <v>29</v>
      </c>
      <c r="P258" s="12" t="s">
        <v>29</v>
      </c>
      <c r="Q258" s="12" t="s">
        <v>29</v>
      </c>
      <c r="R258" s="12">
        <v>114</v>
      </c>
      <c r="S258" s="12" t="s">
        <v>30</v>
      </c>
      <c r="T258" s="12">
        <v>1</v>
      </c>
      <c r="U258" s="17">
        <v>235200</v>
      </c>
      <c r="V258" s="17">
        <v>1</v>
      </c>
      <c r="W258" s="17">
        <v>235200</v>
      </c>
      <c r="X258" s="17">
        <v>0</v>
      </c>
      <c r="Y258" s="17">
        <v>0</v>
      </c>
    </row>
    <row r="259" spans="1:25" ht="13.5">
      <c r="A259" s="12">
        <v>2002</v>
      </c>
      <c r="B259" s="12">
        <v>12</v>
      </c>
      <c r="C259" s="12">
        <v>1</v>
      </c>
      <c r="D259" s="12">
        <v>700</v>
      </c>
      <c r="E259" s="12" t="s">
        <v>43</v>
      </c>
      <c r="F259" s="12">
        <v>700</v>
      </c>
      <c r="G259" s="12" t="s">
        <v>44</v>
      </c>
      <c r="H259" s="12">
        <v>6</v>
      </c>
      <c r="I259" s="12" t="s">
        <v>27</v>
      </c>
      <c r="J259" s="12">
        <v>12</v>
      </c>
      <c r="K259" s="12" t="s">
        <v>28</v>
      </c>
      <c r="L259" s="12">
        <v>35916142</v>
      </c>
      <c r="M259" s="12" t="s">
        <v>88</v>
      </c>
      <c r="N259" s="12" t="s">
        <v>29</v>
      </c>
      <c r="O259" s="12" t="s">
        <v>29</v>
      </c>
      <c r="P259" s="12" t="s">
        <v>29</v>
      </c>
      <c r="Q259" s="12" t="s">
        <v>29</v>
      </c>
      <c r="R259" s="12">
        <v>114</v>
      </c>
      <c r="S259" s="12" t="s">
        <v>30</v>
      </c>
      <c r="T259" s="12">
        <v>1</v>
      </c>
      <c r="U259" s="17">
        <v>14000</v>
      </c>
      <c r="V259" s="17">
        <v>0</v>
      </c>
      <c r="W259" s="17">
        <v>0</v>
      </c>
      <c r="X259" s="17">
        <v>1</v>
      </c>
      <c r="Y259" s="17">
        <v>14000</v>
      </c>
    </row>
    <row r="260" spans="1:25" ht="13.5">
      <c r="A260" s="12">
        <v>2002</v>
      </c>
      <c r="B260" s="12">
        <v>12</v>
      </c>
      <c r="C260" s="12">
        <v>2</v>
      </c>
      <c r="D260" s="12">
        <v>250</v>
      </c>
      <c r="E260" s="12" t="s">
        <v>35</v>
      </c>
      <c r="F260" s="12">
        <v>250</v>
      </c>
      <c r="G260" s="12" t="s">
        <v>60</v>
      </c>
      <c r="H260" s="12">
        <v>6</v>
      </c>
      <c r="I260" s="12" t="s">
        <v>27</v>
      </c>
      <c r="J260" s="12">
        <v>12</v>
      </c>
      <c r="K260" s="12" t="s">
        <v>28</v>
      </c>
      <c r="L260" s="12">
        <v>35916142</v>
      </c>
      <c r="M260" s="12" t="s">
        <v>88</v>
      </c>
      <c r="N260" s="12" t="s">
        <v>29</v>
      </c>
      <c r="O260" s="12" t="s">
        <v>29</v>
      </c>
      <c r="P260" s="12">
        <v>4</v>
      </c>
      <c r="Q260" s="12" t="s">
        <v>36</v>
      </c>
      <c r="R260" s="12">
        <v>114</v>
      </c>
      <c r="S260" s="12" t="s">
        <v>30</v>
      </c>
      <c r="T260" s="12">
        <v>1</v>
      </c>
      <c r="U260" s="17">
        <v>1</v>
      </c>
      <c r="V260" s="17">
        <v>0</v>
      </c>
      <c r="W260" s="17">
        <v>0</v>
      </c>
      <c r="X260" s="17">
        <v>0</v>
      </c>
      <c r="Y260" s="17">
        <v>0</v>
      </c>
    </row>
    <row r="261" spans="1:25" ht="13.5">
      <c r="A261" s="12">
        <v>2002</v>
      </c>
      <c r="B261" s="12">
        <v>12</v>
      </c>
      <c r="C261" s="12">
        <v>2</v>
      </c>
      <c r="D261" s="12">
        <v>250</v>
      </c>
      <c r="E261" s="12" t="s">
        <v>35</v>
      </c>
      <c r="F261" s="12">
        <v>250</v>
      </c>
      <c r="G261" s="12" t="s">
        <v>60</v>
      </c>
      <c r="H261" s="12">
        <v>6</v>
      </c>
      <c r="I261" s="12" t="s">
        <v>27</v>
      </c>
      <c r="J261" s="12">
        <v>12</v>
      </c>
      <c r="K261" s="12" t="s">
        <v>28</v>
      </c>
      <c r="L261" s="12">
        <v>35916142</v>
      </c>
      <c r="M261" s="12" t="s">
        <v>88</v>
      </c>
      <c r="N261" s="12" t="s">
        <v>29</v>
      </c>
      <c r="O261" s="12" t="s">
        <v>29</v>
      </c>
      <c r="P261" s="12" t="s">
        <v>29</v>
      </c>
      <c r="Q261" s="12" t="s">
        <v>29</v>
      </c>
      <c r="R261" s="12">
        <v>114</v>
      </c>
      <c r="S261" s="12" t="s">
        <v>30</v>
      </c>
      <c r="T261" s="12">
        <v>1</v>
      </c>
      <c r="U261" s="17">
        <v>1</v>
      </c>
      <c r="V261" s="17">
        <v>0</v>
      </c>
      <c r="W261" s="17">
        <v>0</v>
      </c>
      <c r="X261" s="17">
        <v>0</v>
      </c>
      <c r="Y261" s="17">
        <v>0</v>
      </c>
    </row>
    <row r="262" spans="1:25" ht="13.5">
      <c r="A262" s="12">
        <v>2002</v>
      </c>
      <c r="B262" s="12">
        <v>12</v>
      </c>
      <c r="C262" s="12">
        <v>2</v>
      </c>
      <c r="D262" s="12">
        <v>500</v>
      </c>
      <c r="E262" s="12" t="s">
        <v>39</v>
      </c>
      <c r="F262" s="12">
        <v>500</v>
      </c>
      <c r="G262" s="12" t="s">
        <v>40</v>
      </c>
      <c r="H262" s="12">
        <v>6</v>
      </c>
      <c r="I262" s="12" t="s">
        <v>27</v>
      </c>
      <c r="J262" s="12">
        <v>12</v>
      </c>
      <c r="K262" s="12" t="s">
        <v>28</v>
      </c>
      <c r="L262" s="12">
        <v>35916142</v>
      </c>
      <c r="M262" s="12" t="s">
        <v>88</v>
      </c>
      <c r="N262" s="12" t="s">
        <v>29</v>
      </c>
      <c r="O262" s="12" t="s">
        <v>29</v>
      </c>
      <c r="P262" s="12" t="s">
        <v>29</v>
      </c>
      <c r="Q262" s="12" t="s">
        <v>29</v>
      </c>
      <c r="R262" s="12">
        <v>114</v>
      </c>
      <c r="S262" s="12" t="s">
        <v>30</v>
      </c>
      <c r="T262" s="12">
        <v>1</v>
      </c>
      <c r="U262" s="17">
        <v>14000</v>
      </c>
      <c r="V262" s="17">
        <v>0</v>
      </c>
      <c r="W262" s="17">
        <v>0</v>
      </c>
      <c r="X262" s="17">
        <v>0</v>
      </c>
      <c r="Y262" s="17">
        <v>0</v>
      </c>
    </row>
    <row r="263" spans="1:25" ht="13.5">
      <c r="A263" s="12">
        <v>2002</v>
      </c>
      <c r="B263" s="12">
        <v>12</v>
      </c>
      <c r="C263" s="12">
        <v>2</v>
      </c>
      <c r="D263" s="12">
        <v>615</v>
      </c>
      <c r="E263" s="12" t="s">
        <v>55</v>
      </c>
      <c r="F263" s="12">
        <v>617</v>
      </c>
      <c r="G263" s="12" t="s">
        <v>56</v>
      </c>
      <c r="H263" s="12">
        <v>6</v>
      </c>
      <c r="I263" s="12" t="s">
        <v>27</v>
      </c>
      <c r="J263" s="12">
        <v>12</v>
      </c>
      <c r="K263" s="12" t="s">
        <v>28</v>
      </c>
      <c r="L263" s="12">
        <v>35916142</v>
      </c>
      <c r="M263" s="12" t="s">
        <v>88</v>
      </c>
      <c r="N263" s="12" t="s">
        <v>29</v>
      </c>
      <c r="O263" s="12" t="s">
        <v>29</v>
      </c>
      <c r="P263" s="12" t="s">
        <v>29</v>
      </c>
      <c r="Q263" s="12" t="s">
        <v>29</v>
      </c>
      <c r="R263" s="12">
        <v>114</v>
      </c>
      <c r="S263" s="12" t="s">
        <v>30</v>
      </c>
      <c r="T263" s="12">
        <v>2</v>
      </c>
      <c r="U263" s="17">
        <v>249200</v>
      </c>
      <c r="V263" s="17">
        <v>1</v>
      </c>
      <c r="W263" s="17">
        <v>235200</v>
      </c>
      <c r="X263" s="17">
        <v>0</v>
      </c>
      <c r="Y263" s="17">
        <v>0</v>
      </c>
    </row>
    <row r="264" spans="1:25" ht="13.5">
      <c r="A264" s="12">
        <v>2002</v>
      </c>
      <c r="B264" s="12">
        <v>12</v>
      </c>
      <c r="C264" s="12">
        <v>2</v>
      </c>
      <c r="D264" s="12">
        <v>750</v>
      </c>
      <c r="E264" s="12" t="s">
        <v>50</v>
      </c>
      <c r="F264" s="12">
        <v>750</v>
      </c>
      <c r="G264" s="12" t="s">
        <v>51</v>
      </c>
      <c r="H264" s="12">
        <v>6</v>
      </c>
      <c r="I264" s="12" t="s">
        <v>27</v>
      </c>
      <c r="J264" s="12">
        <v>12</v>
      </c>
      <c r="K264" s="12" t="s">
        <v>28</v>
      </c>
      <c r="L264" s="12">
        <v>35916142</v>
      </c>
      <c r="M264" s="12" t="s">
        <v>88</v>
      </c>
      <c r="N264" s="12" t="s">
        <v>29</v>
      </c>
      <c r="O264" s="12" t="s">
        <v>29</v>
      </c>
      <c r="P264" s="12" t="s">
        <v>29</v>
      </c>
      <c r="Q264" s="12" t="s">
        <v>29</v>
      </c>
      <c r="R264" s="12">
        <v>114</v>
      </c>
      <c r="S264" s="12" t="s">
        <v>30</v>
      </c>
      <c r="T264" s="12">
        <v>1</v>
      </c>
      <c r="U264" s="17">
        <v>23</v>
      </c>
      <c r="V264" s="17">
        <v>0</v>
      </c>
      <c r="W264" s="17">
        <v>0</v>
      </c>
      <c r="X264" s="17">
        <v>0</v>
      </c>
      <c r="Y264" s="17">
        <v>0</v>
      </c>
    </row>
    <row r="265" spans="1:25" ht="13.5">
      <c r="A265" s="12">
        <v>2002</v>
      </c>
      <c r="B265" s="12">
        <v>12</v>
      </c>
      <c r="C265" s="12">
        <v>3</v>
      </c>
      <c r="D265" s="12">
        <v>200</v>
      </c>
      <c r="E265" s="12" t="s">
        <v>34</v>
      </c>
      <c r="F265" s="12">
        <v>0</v>
      </c>
      <c r="G265" s="12" t="s">
        <v>26</v>
      </c>
      <c r="H265" s="12">
        <v>6</v>
      </c>
      <c r="I265" s="12" t="s">
        <v>27</v>
      </c>
      <c r="J265" s="12">
        <v>12</v>
      </c>
      <c r="K265" s="12" t="s">
        <v>28</v>
      </c>
      <c r="L265" s="12">
        <v>35916142</v>
      </c>
      <c r="M265" s="12" t="s">
        <v>88</v>
      </c>
      <c r="N265" s="12" t="s">
        <v>29</v>
      </c>
      <c r="O265" s="12" t="s">
        <v>29</v>
      </c>
      <c r="P265" s="12">
        <v>4</v>
      </c>
      <c r="Q265" s="12" t="s">
        <v>36</v>
      </c>
      <c r="R265" s="12">
        <v>114</v>
      </c>
      <c r="S265" s="12" t="s">
        <v>30</v>
      </c>
      <c r="T265" s="12">
        <v>2</v>
      </c>
      <c r="U265" s="17">
        <v>30000</v>
      </c>
      <c r="V265" s="17">
        <v>0</v>
      </c>
      <c r="W265" s="17">
        <v>0</v>
      </c>
      <c r="X265" s="17">
        <v>0</v>
      </c>
      <c r="Y265" s="17">
        <v>0</v>
      </c>
    </row>
    <row r="266" spans="1:25" ht="13.5">
      <c r="A266" s="12">
        <v>2002</v>
      </c>
      <c r="B266" s="12">
        <v>12</v>
      </c>
      <c r="C266" s="12">
        <v>3</v>
      </c>
      <c r="D266" s="12">
        <v>500</v>
      </c>
      <c r="E266" s="12" t="s">
        <v>39</v>
      </c>
      <c r="F266" s="12">
        <v>500</v>
      </c>
      <c r="G266" s="12" t="s">
        <v>40</v>
      </c>
      <c r="H266" s="12">
        <v>6</v>
      </c>
      <c r="I266" s="12" t="s">
        <v>27</v>
      </c>
      <c r="J266" s="12">
        <v>12</v>
      </c>
      <c r="K266" s="12" t="s">
        <v>28</v>
      </c>
      <c r="L266" s="12">
        <v>35916142</v>
      </c>
      <c r="M266" s="12" t="s">
        <v>88</v>
      </c>
      <c r="N266" s="12" t="s">
        <v>29</v>
      </c>
      <c r="O266" s="12" t="s">
        <v>29</v>
      </c>
      <c r="P266" s="12">
        <v>4</v>
      </c>
      <c r="Q266" s="12" t="s">
        <v>36</v>
      </c>
      <c r="R266" s="12">
        <v>114</v>
      </c>
      <c r="S266" s="12" t="s">
        <v>30</v>
      </c>
      <c r="T266" s="12">
        <v>1</v>
      </c>
      <c r="U266" s="17">
        <v>18500</v>
      </c>
      <c r="V266" s="17">
        <v>0</v>
      </c>
      <c r="W266" s="17">
        <v>0</v>
      </c>
      <c r="X266" s="17">
        <v>0</v>
      </c>
      <c r="Y266" s="17">
        <v>0</v>
      </c>
    </row>
    <row r="267" spans="1:25" ht="13.5">
      <c r="A267" s="12">
        <v>2002</v>
      </c>
      <c r="B267" s="12">
        <v>12</v>
      </c>
      <c r="C267" s="12">
        <v>3</v>
      </c>
      <c r="D267" s="12">
        <v>500</v>
      </c>
      <c r="E267" s="12" t="s">
        <v>39</v>
      </c>
      <c r="F267" s="12">
        <v>500</v>
      </c>
      <c r="G267" s="12" t="s">
        <v>40</v>
      </c>
      <c r="H267" s="12">
        <v>6</v>
      </c>
      <c r="I267" s="12" t="s">
        <v>27</v>
      </c>
      <c r="J267" s="12">
        <v>12</v>
      </c>
      <c r="K267" s="12" t="s">
        <v>28</v>
      </c>
      <c r="L267" s="12">
        <v>35916142</v>
      </c>
      <c r="M267" s="12" t="s">
        <v>88</v>
      </c>
      <c r="N267" s="12" t="s">
        <v>29</v>
      </c>
      <c r="O267" s="12" t="s">
        <v>29</v>
      </c>
      <c r="P267" s="12" t="s">
        <v>29</v>
      </c>
      <c r="Q267" s="12" t="s">
        <v>29</v>
      </c>
      <c r="R267" s="12">
        <v>114</v>
      </c>
      <c r="S267" s="12" t="s">
        <v>30</v>
      </c>
      <c r="T267" s="12">
        <v>1</v>
      </c>
      <c r="U267" s="17">
        <v>20000</v>
      </c>
      <c r="V267" s="17">
        <v>0</v>
      </c>
      <c r="W267" s="17">
        <v>0</v>
      </c>
      <c r="X267" s="17">
        <v>0</v>
      </c>
      <c r="Y267" s="17">
        <v>0</v>
      </c>
    </row>
    <row r="268" spans="1:25" ht="13.5">
      <c r="A268" s="12">
        <v>2002</v>
      </c>
      <c r="B268" s="12">
        <v>12</v>
      </c>
      <c r="C268" s="12">
        <v>3</v>
      </c>
      <c r="D268" s="12">
        <v>550</v>
      </c>
      <c r="E268" s="12" t="s">
        <v>41</v>
      </c>
      <c r="F268" s="12">
        <v>550</v>
      </c>
      <c r="G268" s="12" t="s">
        <v>42</v>
      </c>
      <c r="H268" s="12">
        <v>6</v>
      </c>
      <c r="I268" s="12" t="s">
        <v>27</v>
      </c>
      <c r="J268" s="12">
        <v>12</v>
      </c>
      <c r="K268" s="12" t="s">
        <v>28</v>
      </c>
      <c r="L268" s="12">
        <v>35916142</v>
      </c>
      <c r="M268" s="12" t="s">
        <v>88</v>
      </c>
      <c r="N268" s="12" t="s">
        <v>29</v>
      </c>
      <c r="O268" s="12" t="s">
        <v>29</v>
      </c>
      <c r="P268" s="12">
        <v>4</v>
      </c>
      <c r="Q268" s="12" t="s">
        <v>36</v>
      </c>
      <c r="R268" s="12">
        <v>114</v>
      </c>
      <c r="S268" s="12" t="s">
        <v>30</v>
      </c>
      <c r="T268" s="12">
        <v>1</v>
      </c>
      <c r="U268" s="17">
        <v>4000</v>
      </c>
      <c r="V268" s="17">
        <v>0</v>
      </c>
      <c r="W268" s="17">
        <v>0</v>
      </c>
      <c r="X268" s="17">
        <v>0</v>
      </c>
      <c r="Y268" s="17">
        <v>0</v>
      </c>
    </row>
    <row r="269" spans="1:25" ht="13.5">
      <c r="A269" s="12">
        <v>2002</v>
      </c>
      <c r="B269" s="12">
        <v>12</v>
      </c>
      <c r="C269" s="12">
        <v>3</v>
      </c>
      <c r="D269" s="12">
        <v>615</v>
      </c>
      <c r="E269" s="12" t="s">
        <v>55</v>
      </c>
      <c r="F269" s="12">
        <v>617</v>
      </c>
      <c r="G269" s="12" t="s">
        <v>56</v>
      </c>
      <c r="H269" s="12">
        <v>6</v>
      </c>
      <c r="I269" s="12" t="s">
        <v>27</v>
      </c>
      <c r="J269" s="12">
        <v>12</v>
      </c>
      <c r="K269" s="12" t="s">
        <v>28</v>
      </c>
      <c r="L269" s="12">
        <v>35916142</v>
      </c>
      <c r="M269" s="12" t="s">
        <v>88</v>
      </c>
      <c r="N269" s="12" t="s">
        <v>29</v>
      </c>
      <c r="O269" s="12" t="s">
        <v>29</v>
      </c>
      <c r="P269" s="12" t="s">
        <v>29</v>
      </c>
      <c r="Q269" s="12" t="s">
        <v>29</v>
      </c>
      <c r="R269" s="12">
        <v>114</v>
      </c>
      <c r="S269" s="12" t="s">
        <v>30</v>
      </c>
      <c r="T269" s="12">
        <v>2</v>
      </c>
      <c r="U269" s="17">
        <v>327600</v>
      </c>
      <c r="V269" s="17">
        <v>1</v>
      </c>
      <c r="W269" s="17">
        <v>313600</v>
      </c>
      <c r="X269" s="17">
        <v>0</v>
      </c>
      <c r="Y269" s="17">
        <v>0</v>
      </c>
    </row>
    <row r="270" spans="1:25" ht="13.5">
      <c r="A270" s="12">
        <v>2002</v>
      </c>
      <c r="B270" s="12">
        <v>12</v>
      </c>
      <c r="C270" s="12">
        <v>3</v>
      </c>
      <c r="D270" s="12">
        <v>700</v>
      </c>
      <c r="E270" s="12" t="s">
        <v>43</v>
      </c>
      <c r="F270" s="12">
        <v>700</v>
      </c>
      <c r="G270" s="12" t="s">
        <v>44</v>
      </c>
      <c r="H270" s="12">
        <v>6</v>
      </c>
      <c r="I270" s="12" t="s">
        <v>27</v>
      </c>
      <c r="J270" s="12">
        <v>12</v>
      </c>
      <c r="K270" s="12" t="s">
        <v>28</v>
      </c>
      <c r="L270" s="12">
        <v>35916142</v>
      </c>
      <c r="M270" s="12" t="s">
        <v>88</v>
      </c>
      <c r="N270" s="12" t="s">
        <v>29</v>
      </c>
      <c r="O270" s="12" t="s">
        <v>29</v>
      </c>
      <c r="P270" s="12" t="s">
        <v>29</v>
      </c>
      <c r="Q270" s="12" t="s">
        <v>29</v>
      </c>
      <c r="R270" s="12">
        <v>114</v>
      </c>
      <c r="S270" s="12" t="s">
        <v>30</v>
      </c>
      <c r="T270" s="12">
        <v>1</v>
      </c>
      <c r="U270" s="17">
        <v>14000</v>
      </c>
      <c r="V270" s="17">
        <v>0</v>
      </c>
      <c r="W270" s="17">
        <v>0</v>
      </c>
      <c r="X270" s="17">
        <v>0</v>
      </c>
      <c r="Y270" s="17">
        <v>0</v>
      </c>
    </row>
    <row r="271" spans="1:25" ht="13.5">
      <c r="A271" s="12">
        <v>2002</v>
      </c>
      <c r="B271" s="12">
        <v>12</v>
      </c>
      <c r="C271" s="12">
        <v>4</v>
      </c>
      <c r="D271" s="12">
        <v>500</v>
      </c>
      <c r="E271" s="12" t="s">
        <v>39</v>
      </c>
      <c r="F271" s="12">
        <v>500</v>
      </c>
      <c r="G271" s="12" t="s">
        <v>40</v>
      </c>
      <c r="H271" s="12">
        <v>6</v>
      </c>
      <c r="I271" s="12" t="s">
        <v>27</v>
      </c>
      <c r="J271" s="12">
        <v>12</v>
      </c>
      <c r="K271" s="12" t="s">
        <v>28</v>
      </c>
      <c r="L271" s="12">
        <v>35916142</v>
      </c>
      <c r="M271" s="12" t="s">
        <v>88</v>
      </c>
      <c r="N271" s="12" t="s">
        <v>29</v>
      </c>
      <c r="O271" s="12" t="s">
        <v>29</v>
      </c>
      <c r="P271" s="12" t="s">
        <v>29</v>
      </c>
      <c r="Q271" s="12" t="s">
        <v>29</v>
      </c>
      <c r="R271" s="12">
        <v>114</v>
      </c>
      <c r="S271" s="12" t="s">
        <v>30</v>
      </c>
      <c r="T271" s="12">
        <v>1</v>
      </c>
      <c r="U271" s="17">
        <v>14000</v>
      </c>
      <c r="V271" s="17">
        <v>0</v>
      </c>
      <c r="W271" s="17">
        <v>0</v>
      </c>
      <c r="X271" s="17">
        <v>0</v>
      </c>
      <c r="Y271" s="17">
        <v>0</v>
      </c>
    </row>
    <row r="272" spans="1:25" ht="13.5">
      <c r="A272" s="12">
        <v>2002</v>
      </c>
      <c r="B272" s="12">
        <v>12</v>
      </c>
      <c r="C272" s="12">
        <v>4</v>
      </c>
      <c r="D272" s="12">
        <v>615</v>
      </c>
      <c r="E272" s="12" t="s">
        <v>55</v>
      </c>
      <c r="F272" s="12">
        <v>617</v>
      </c>
      <c r="G272" s="12" t="s">
        <v>56</v>
      </c>
      <c r="H272" s="12">
        <v>6</v>
      </c>
      <c r="I272" s="12" t="s">
        <v>27</v>
      </c>
      <c r="J272" s="12">
        <v>12</v>
      </c>
      <c r="K272" s="12" t="s">
        <v>28</v>
      </c>
      <c r="L272" s="12">
        <v>35916142</v>
      </c>
      <c r="M272" s="12" t="s">
        <v>88</v>
      </c>
      <c r="N272" s="12" t="s">
        <v>29</v>
      </c>
      <c r="O272" s="12" t="s">
        <v>29</v>
      </c>
      <c r="P272" s="12" t="s">
        <v>29</v>
      </c>
      <c r="Q272" s="12" t="s">
        <v>29</v>
      </c>
      <c r="R272" s="12">
        <v>114</v>
      </c>
      <c r="S272" s="12" t="s">
        <v>30</v>
      </c>
      <c r="T272" s="12">
        <v>3</v>
      </c>
      <c r="U272" s="17">
        <v>406000</v>
      </c>
      <c r="V272" s="17">
        <v>2</v>
      </c>
      <c r="W272" s="17">
        <v>392000</v>
      </c>
      <c r="X272" s="17">
        <v>0</v>
      </c>
      <c r="Y272" s="17">
        <v>0</v>
      </c>
    </row>
    <row r="273" spans="1:25" ht="13.5">
      <c r="A273" s="12">
        <v>2002</v>
      </c>
      <c r="B273" s="12">
        <v>12</v>
      </c>
      <c r="C273" s="12">
        <v>4</v>
      </c>
      <c r="D273" s="12">
        <v>700</v>
      </c>
      <c r="E273" s="12" t="s">
        <v>43</v>
      </c>
      <c r="F273" s="12">
        <v>700</v>
      </c>
      <c r="G273" s="12" t="s">
        <v>44</v>
      </c>
      <c r="H273" s="12">
        <v>6</v>
      </c>
      <c r="I273" s="12" t="s">
        <v>27</v>
      </c>
      <c r="J273" s="12">
        <v>12</v>
      </c>
      <c r="K273" s="12" t="s">
        <v>28</v>
      </c>
      <c r="L273" s="12">
        <v>35916142</v>
      </c>
      <c r="M273" s="12" t="s">
        <v>88</v>
      </c>
      <c r="N273" s="12" t="s">
        <v>29</v>
      </c>
      <c r="O273" s="12" t="s">
        <v>29</v>
      </c>
      <c r="P273" s="12" t="s">
        <v>29</v>
      </c>
      <c r="Q273" s="12" t="s">
        <v>29</v>
      </c>
      <c r="R273" s="12">
        <v>114</v>
      </c>
      <c r="S273" s="12" t="s">
        <v>30</v>
      </c>
      <c r="T273" s="12">
        <v>1</v>
      </c>
      <c r="U273" s="17">
        <v>14000</v>
      </c>
      <c r="V273" s="17">
        <v>0</v>
      </c>
      <c r="W273" s="17">
        <v>0</v>
      </c>
      <c r="X273" s="17">
        <v>0</v>
      </c>
      <c r="Y273" s="17">
        <v>0</v>
      </c>
    </row>
    <row r="274" spans="1:25" ht="13.5">
      <c r="A274" s="12">
        <v>2002</v>
      </c>
      <c r="B274" s="12">
        <v>12</v>
      </c>
      <c r="C274" s="12">
        <v>4</v>
      </c>
      <c r="D274" s="12">
        <v>750</v>
      </c>
      <c r="E274" s="12" t="s">
        <v>50</v>
      </c>
      <c r="F274" s="12">
        <v>750</v>
      </c>
      <c r="G274" s="12" t="s">
        <v>51</v>
      </c>
      <c r="H274" s="12">
        <v>6</v>
      </c>
      <c r="I274" s="12" t="s">
        <v>27</v>
      </c>
      <c r="J274" s="12">
        <v>12</v>
      </c>
      <c r="K274" s="12" t="s">
        <v>28</v>
      </c>
      <c r="L274" s="12">
        <v>35916142</v>
      </c>
      <c r="M274" s="12" t="s">
        <v>88</v>
      </c>
      <c r="N274" s="12" t="s">
        <v>29</v>
      </c>
      <c r="O274" s="12" t="s">
        <v>29</v>
      </c>
      <c r="P274" s="12" t="s">
        <v>29</v>
      </c>
      <c r="Q274" s="12" t="s">
        <v>29</v>
      </c>
      <c r="R274" s="12">
        <v>114</v>
      </c>
      <c r="S274" s="12" t="s">
        <v>30</v>
      </c>
      <c r="T274" s="12">
        <v>1</v>
      </c>
      <c r="U274" s="17">
        <v>14000</v>
      </c>
      <c r="V274" s="17">
        <v>0</v>
      </c>
      <c r="W274" s="17">
        <v>0</v>
      </c>
      <c r="X274" s="17">
        <v>0</v>
      </c>
      <c r="Y274" s="17">
        <v>0</v>
      </c>
    </row>
    <row r="275" spans="1:25" ht="13.5">
      <c r="A275" s="12" t="s">
        <v>57</v>
      </c>
      <c r="T275" s="12">
        <v>384</v>
      </c>
      <c r="U275" s="17">
        <v>14884704</v>
      </c>
      <c r="V275" s="17">
        <v>105</v>
      </c>
      <c r="W275" s="17">
        <v>12169070</v>
      </c>
      <c r="X275" s="17">
        <v>1</v>
      </c>
      <c r="Y275" s="17">
        <v>14000</v>
      </c>
    </row>
    <row r="276" spans="1:25" ht="13.5">
      <c r="A276" s="12" t="s">
        <v>58</v>
      </c>
      <c r="T276" s="12">
        <v>384</v>
      </c>
      <c r="U276" s="17">
        <v>14884704</v>
      </c>
      <c r="V276" s="17">
        <v>105</v>
      </c>
      <c r="W276" s="17">
        <v>12169070</v>
      </c>
      <c r="X276" s="17">
        <v>1</v>
      </c>
      <c r="Y276" s="17">
        <v>14000</v>
      </c>
    </row>
    <row r="277" spans="1:25" ht="13.5">
      <c r="A277" s="12" t="s">
        <v>59</v>
      </c>
      <c r="T277" s="12">
        <v>384</v>
      </c>
      <c r="U277" s="17">
        <v>14884704</v>
      </c>
      <c r="V277" s="17">
        <v>105</v>
      </c>
      <c r="W277" s="17">
        <v>12169070</v>
      </c>
      <c r="X277" s="17">
        <v>1</v>
      </c>
      <c r="Y277" s="17">
        <v>14000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7"/>
  <sheetViews>
    <sheetView zoomScalePageLayoutView="0" workbookViewId="0" topLeftCell="A51">
      <selection activeCell="E132" sqref="E132"/>
    </sheetView>
  </sheetViews>
  <sheetFormatPr defaultColWidth="9.00390625" defaultRowHeight="13.5"/>
  <cols>
    <col min="1" max="1" width="5.50390625" style="12" bestFit="1" customWidth="1"/>
    <col min="2" max="2" width="3.50390625" style="12" bestFit="1" customWidth="1"/>
    <col min="3" max="3" width="5.50390625" style="12" bestFit="1" customWidth="1"/>
    <col min="4" max="4" width="9.00390625" style="12" customWidth="1"/>
    <col min="5" max="5" width="7.25390625" style="12" customWidth="1"/>
    <col min="6" max="7" width="10.875" style="12" bestFit="1" customWidth="1"/>
    <col min="8" max="8" width="9.50390625" style="12" bestFit="1" customWidth="1"/>
    <col min="9" max="9" width="9.75390625" style="12" bestFit="1" customWidth="1"/>
    <col min="10" max="10" width="7.125" style="12" bestFit="1" customWidth="1"/>
    <col min="11" max="11" width="13.00390625" style="12" bestFit="1" customWidth="1"/>
    <col min="12" max="12" width="9.75390625" style="4" bestFit="1" customWidth="1"/>
    <col min="13" max="16384" width="9.00390625" style="12" customWidth="1"/>
  </cols>
  <sheetData>
    <row r="1" spans="1:11" ht="13.5">
      <c r="A1" s="12" t="s">
        <v>0</v>
      </c>
      <c r="B1" s="12" t="s">
        <v>1</v>
      </c>
      <c r="C1" s="12" t="s">
        <v>12</v>
      </c>
      <c r="D1" s="12" t="s">
        <v>17</v>
      </c>
      <c r="E1" s="12" t="s">
        <v>18</v>
      </c>
      <c r="F1" s="12" t="s">
        <v>20</v>
      </c>
      <c r="G1" s="12" t="s">
        <v>22</v>
      </c>
      <c r="H1" s="12" t="s">
        <v>24</v>
      </c>
      <c r="I1" s="3" t="s">
        <v>77</v>
      </c>
      <c r="J1" s="3" t="s">
        <v>78</v>
      </c>
      <c r="K1" t="s">
        <v>62</v>
      </c>
    </row>
    <row r="2" spans="1:11" ht="13.5">
      <c r="A2" s="12">
        <v>2002</v>
      </c>
      <c r="B2" s="12">
        <v>1</v>
      </c>
      <c r="C2" s="12" t="s">
        <v>88</v>
      </c>
      <c r="D2" s="12">
        <v>111</v>
      </c>
      <c r="E2" s="12" t="s">
        <v>45</v>
      </c>
      <c r="F2" s="4">
        <v>30</v>
      </c>
      <c r="G2" s="4">
        <v>30</v>
      </c>
      <c r="H2" s="4">
        <v>0</v>
      </c>
      <c r="I2" s="4">
        <f>F2</f>
        <v>30</v>
      </c>
      <c r="J2" s="4">
        <f>H2</f>
        <v>0</v>
      </c>
      <c r="K2" s="4">
        <f>I2-J2</f>
        <v>30</v>
      </c>
    </row>
    <row r="3" spans="1:11" ht="13.5" hidden="1">
      <c r="A3" s="12">
        <v>2002</v>
      </c>
      <c r="B3" s="12">
        <v>1</v>
      </c>
      <c r="C3" s="12" t="s">
        <v>88</v>
      </c>
      <c r="D3" s="12">
        <v>114</v>
      </c>
      <c r="E3" s="12" t="s">
        <v>30</v>
      </c>
      <c r="F3" s="4">
        <v>7000</v>
      </c>
      <c r="G3" s="4">
        <v>7000</v>
      </c>
      <c r="H3" s="4">
        <v>0</v>
      </c>
      <c r="I3" s="4"/>
      <c r="J3" s="4"/>
      <c r="K3" s="4"/>
    </row>
    <row r="4" spans="1:11" ht="13.5" hidden="1">
      <c r="A4" s="12">
        <v>2002</v>
      </c>
      <c r="B4" s="12">
        <v>1</v>
      </c>
      <c r="C4" s="12" t="s">
        <v>88</v>
      </c>
      <c r="D4" s="12">
        <v>114</v>
      </c>
      <c r="E4" s="12" t="s">
        <v>30</v>
      </c>
      <c r="F4" s="4">
        <v>19320</v>
      </c>
      <c r="G4" s="4">
        <v>0</v>
      </c>
      <c r="H4" s="4">
        <v>0</v>
      </c>
      <c r="I4" s="4"/>
      <c r="J4" s="4"/>
      <c r="K4" s="4"/>
    </row>
    <row r="5" spans="1:11" ht="13.5" hidden="1">
      <c r="A5" s="12">
        <v>2002</v>
      </c>
      <c r="B5" s="12">
        <v>1</v>
      </c>
      <c r="C5" s="12" t="s">
        <v>88</v>
      </c>
      <c r="D5" s="12">
        <v>114</v>
      </c>
      <c r="E5" s="12" t="s">
        <v>30</v>
      </c>
      <c r="F5" s="4">
        <v>10</v>
      </c>
      <c r="G5" s="4">
        <v>0</v>
      </c>
      <c r="H5" s="4">
        <v>0</v>
      </c>
      <c r="I5" s="4"/>
      <c r="J5" s="4"/>
      <c r="K5" s="4"/>
    </row>
    <row r="6" spans="1:11" ht="13.5" hidden="1">
      <c r="A6" s="12">
        <v>2002</v>
      </c>
      <c r="B6" s="12">
        <v>1</v>
      </c>
      <c r="C6" s="12" t="s">
        <v>88</v>
      </c>
      <c r="D6" s="12">
        <v>114</v>
      </c>
      <c r="E6" s="12" t="s">
        <v>30</v>
      </c>
      <c r="F6" s="4">
        <v>16000</v>
      </c>
      <c r="G6" s="4">
        <v>0</v>
      </c>
      <c r="H6" s="4">
        <v>0</v>
      </c>
      <c r="I6" s="4"/>
      <c r="J6" s="4"/>
      <c r="K6" s="4"/>
    </row>
    <row r="7" spans="1:11" ht="13.5" hidden="1">
      <c r="A7" s="12">
        <v>2002</v>
      </c>
      <c r="B7" s="12">
        <v>1</v>
      </c>
      <c r="C7" s="12" t="s">
        <v>88</v>
      </c>
      <c r="D7" s="12">
        <v>114</v>
      </c>
      <c r="E7" s="12" t="s">
        <v>30</v>
      </c>
      <c r="F7" s="4">
        <v>5</v>
      </c>
      <c r="G7" s="4">
        <v>0</v>
      </c>
      <c r="H7" s="4">
        <v>0</v>
      </c>
      <c r="I7" s="4"/>
      <c r="J7" s="4"/>
      <c r="K7" s="4"/>
    </row>
    <row r="8" spans="1:11" ht="13.5" hidden="1">
      <c r="A8" s="12">
        <v>2002</v>
      </c>
      <c r="B8" s="12">
        <v>1</v>
      </c>
      <c r="C8" s="12" t="s">
        <v>88</v>
      </c>
      <c r="D8" s="12">
        <v>114</v>
      </c>
      <c r="E8" s="12" t="s">
        <v>30</v>
      </c>
      <c r="F8" s="4">
        <v>28000</v>
      </c>
      <c r="G8" s="4">
        <v>0</v>
      </c>
      <c r="H8" s="4">
        <v>0</v>
      </c>
      <c r="I8" s="4"/>
      <c r="J8" s="4"/>
      <c r="K8" s="4"/>
    </row>
    <row r="9" spans="1:11" ht="13.5" hidden="1">
      <c r="A9" s="12">
        <v>2002</v>
      </c>
      <c r="B9" s="12">
        <v>1</v>
      </c>
      <c r="C9" s="12" t="s">
        <v>88</v>
      </c>
      <c r="D9" s="12">
        <v>114</v>
      </c>
      <c r="E9" s="12" t="s">
        <v>30</v>
      </c>
      <c r="F9" s="4">
        <v>5250</v>
      </c>
      <c r="G9" s="4">
        <v>4500</v>
      </c>
      <c r="H9" s="4">
        <v>0</v>
      </c>
      <c r="I9" s="4"/>
      <c r="J9" s="4"/>
      <c r="K9" s="4"/>
    </row>
    <row r="10" spans="1:11" ht="13.5" hidden="1">
      <c r="A10" s="12">
        <v>2002</v>
      </c>
      <c r="B10" s="12">
        <v>1</v>
      </c>
      <c r="C10" s="12" t="s">
        <v>88</v>
      </c>
      <c r="D10" s="12">
        <v>114</v>
      </c>
      <c r="E10" s="12" t="s">
        <v>30</v>
      </c>
      <c r="F10" s="4">
        <v>168840</v>
      </c>
      <c r="G10" s="4">
        <v>154840</v>
      </c>
      <c r="H10" s="4">
        <v>0</v>
      </c>
      <c r="I10" s="4"/>
      <c r="J10" s="4"/>
      <c r="K10" s="4"/>
    </row>
    <row r="11" spans="1:11" ht="13.5" hidden="1">
      <c r="A11" s="12">
        <v>2002</v>
      </c>
      <c r="B11" s="12">
        <v>1</v>
      </c>
      <c r="C11" s="12" t="s">
        <v>88</v>
      </c>
      <c r="D11" s="12">
        <v>114</v>
      </c>
      <c r="E11" s="12" t="s">
        <v>30</v>
      </c>
      <c r="F11" s="4">
        <v>150</v>
      </c>
      <c r="G11" s="4">
        <v>0</v>
      </c>
      <c r="H11" s="4">
        <v>0</v>
      </c>
      <c r="I11" s="4"/>
      <c r="J11" s="4"/>
      <c r="K11" s="4"/>
    </row>
    <row r="12" spans="1:11" ht="13.5" hidden="1">
      <c r="A12" s="12">
        <v>2002</v>
      </c>
      <c r="B12" s="12">
        <v>1</v>
      </c>
      <c r="C12" s="12" t="s">
        <v>88</v>
      </c>
      <c r="D12" s="12">
        <v>114</v>
      </c>
      <c r="E12" s="12" t="s">
        <v>30</v>
      </c>
      <c r="F12" s="4">
        <v>14000</v>
      </c>
      <c r="G12" s="4">
        <v>0</v>
      </c>
      <c r="H12" s="4">
        <v>0</v>
      </c>
      <c r="I12" s="4"/>
      <c r="J12" s="4"/>
      <c r="K12" s="4"/>
    </row>
    <row r="13" spans="1:11" ht="13.5" hidden="1">
      <c r="A13" s="12">
        <v>2002</v>
      </c>
      <c r="B13" s="12">
        <v>1</v>
      </c>
      <c r="C13" s="12" t="s">
        <v>88</v>
      </c>
      <c r="D13" s="12">
        <v>114</v>
      </c>
      <c r="E13" s="12" t="s">
        <v>30</v>
      </c>
      <c r="F13" s="4">
        <v>0</v>
      </c>
      <c r="G13" s="4">
        <v>15000</v>
      </c>
      <c r="H13" s="4">
        <v>0</v>
      </c>
      <c r="I13" s="4"/>
      <c r="J13" s="4"/>
      <c r="K13" s="4"/>
    </row>
    <row r="14" spans="1:11" ht="13.5" hidden="1">
      <c r="A14" s="12">
        <v>2002</v>
      </c>
      <c r="B14" s="12">
        <v>1</v>
      </c>
      <c r="C14" s="12" t="s">
        <v>88</v>
      </c>
      <c r="D14" s="12">
        <v>114</v>
      </c>
      <c r="E14" s="12" t="s">
        <v>30</v>
      </c>
      <c r="F14" s="4">
        <v>10</v>
      </c>
      <c r="G14" s="4">
        <v>0</v>
      </c>
      <c r="H14" s="4">
        <v>0</v>
      </c>
      <c r="I14" s="4"/>
      <c r="J14" s="4"/>
      <c r="K14" s="4"/>
    </row>
    <row r="15" spans="1:11" ht="13.5" hidden="1">
      <c r="A15" s="12">
        <v>2002</v>
      </c>
      <c r="B15" s="12">
        <v>1</v>
      </c>
      <c r="C15" s="12" t="s">
        <v>88</v>
      </c>
      <c r="D15" s="12">
        <v>114</v>
      </c>
      <c r="E15" s="12" t="s">
        <v>30</v>
      </c>
      <c r="F15" s="4">
        <v>14000</v>
      </c>
      <c r="G15" s="4">
        <v>0</v>
      </c>
      <c r="H15" s="4">
        <v>0</v>
      </c>
      <c r="I15" s="4"/>
      <c r="J15" s="4"/>
      <c r="K15" s="4"/>
    </row>
    <row r="16" spans="1:11" ht="13.5" hidden="1">
      <c r="A16" s="12">
        <v>2002</v>
      </c>
      <c r="B16" s="12">
        <v>1</v>
      </c>
      <c r="C16" s="12" t="s">
        <v>88</v>
      </c>
      <c r="D16" s="12">
        <v>114</v>
      </c>
      <c r="E16" s="12" t="s">
        <v>30</v>
      </c>
      <c r="F16" s="4">
        <v>197260</v>
      </c>
      <c r="G16" s="4">
        <v>183260</v>
      </c>
      <c r="H16" s="4">
        <v>0</v>
      </c>
      <c r="I16" s="4"/>
      <c r="J16" s="4"/>
      <c r="K16" s="4"/>
    </row>
    <row r="17" spans="1:11" ht="13.5" hidden="1">
      <c r="A17" s="12">
        <v>2002</v>
      </c>
      <c r="B17" s="12">
        <v>1</v>
      </c>
      <c r="C17" s="12" t="s">
        <v>88</v>
      </c>
      <c r="D17" s="12">
        <v>114</v>
      </c>
      <c r="E17" s="12" t="s">
        <v>30</v>
      </c>
      <c r="F17" s="4">
        <v>10000</v>
      </c>
      <c r="G17" s="4">
        <v>0</v>
      </c>
      <c r="H17" s="4">
        <v>0</v>
      </c>
      <c r="I17" s="4"/>
      <c r="J17" s="4"/>
      <c r="K17" s="4"/>
    </row>
    <row r="18" spans="1:11" ht="13.5" hidden="1">
      <c r="A18" s="12">
        <v>2002</v>
      </c>
      <c r="B18" s="12">
        <v>1</v>
      </c>
      <c r="C18" s="12" t="s">
        <v>88</v>
      </c>
      <c r="D18" s="12">
        <v>114</v>
      </c>
      <c r="E18" s="12" t="s">
        <v>30</v>
      </c>
      <c r="F18" s="4">
        <v>8014</v>
      </c>
      <c r="G18" s="4">
        <v>0</v>
      </c>
      <c r="H18" s="4">
        <v>0</v>
      </c>
      <c r="I18" s="4"/>
      <c r="J18" s="4"/>
      <c r="K18" s="4"/>
    </row>
    <row r="19" spans="1:11" ht="13.5" hidden="1">
      <c r="A19" s="12">
        <v>2002</v>
      </c>
      <c r="B19" s="12">
        <v>1</v>
      </c>
      <c r="C19" s="12" t="s">
        <v>88</v>
      </c>
      <c r="D19" s="12">
        <v>114</v>
      </c>
      <c r="E19" s="12" t="s">
        <v>30</v>
      </c>
      <c r="F19" s="4">
        <v>14000</v>
      </c>
      <c r="G19" s="4">
        <v>0</v>
      </c>
      <c r="H19" s="4">
        <v>0</v>
      </c>
      <c r="I19" s="4"/>
      <c r="J19" s="4"/>
      <c r="K19" s="4"/>
    </row>
    <row r="20" spans="1:11" ht="13.5" hidden="1">
      <c r="A20" s="12">
        <v>2002</v>
      </c>
      <c r="B20" s="12">
        <v>1</v>
      </c>
      <c r="C20" s="12" t="s">
        <v>88</v>
      </c>
      <c r="D20" s="12">
        <v>114</v>
      </c>
      <c r="E20" s="12" t="s">
        <v>30</v>
      </c>
      <c r="F20" s="4">
        <v>245236</v>
      </c>
      <c r="G20" s="4">
        <v>231236</v>
      </c>
      <c r="H20" s="4">
        <v>0</v>
      </c>
      <c r="I20" s="4"/>
      <c r="J20" s="4"/>
      <c r="K20" s="4"/>
    </row>
    <row r="21" spans="1:11" ht="13.5" hidden="1">
      <c r="A21" s="12">
        <v>2002</v>
      </c>
      <c r="B21" s="12">
        <v>1</v>
      </c>
      <c r="C21" s="12" t="s">
        <v>88</v>
      </c>
      <c r="D21" s="12">
        <v>114</v>
      </c>
      <c r="E21" s="12" t="s">
        <v>30</v>
      </c>
      <c r="F21" s="4">
        <v>34060</v>
      </c>
      <c r="G21" s="4">
        <v>0</v>
      </c>
      <c r="H21" s="4">
        <v>0</v>
      </c>
      <c r="I21" s="4"/>
      <c r="J21" s="4"/>
      <c r="K21" s="4"/>
    </row>
    <row r="22" spans="1:11" ht="13.5" hidden="1">
      <c r="A22" s="12">
        <v>2002</v>
      </c>
      <c r="B22" s="12">
        <v>1</v>
      </c>
      <c r="C22" s="12" t="s">
        <v>88</v>
      </c>
      <c r="D22" s="12">
        <v>114</v>
      </c>
      <c r="E22" s="12" t="s">
        <v>30</v>
      </c>
      <c r="F22" s="4">
        <v>2</v>
      </c>
      <c r="G22" s="4">
        <v>0</v>
      </c>
      <c r="H22" s="4">
        <v>0</v>
      </c>
      <c r="I22" s="4"/>
      <c r="J22" s="4"/>
      <c r="K22" s="4"/>
    </row>
    <row r="23" spans="1:11" ht="13.5" hidden="1">
      <c r="A23" s="12">
        <v>2002</v>
      </c>
      <c r="B23" s="12">
        <v>1</v>
      </c>
      <c r="C23" s="12" t="s">
        <v>88</v>
      </c>
      <c r="D23" s="12">
        <v>114</v>
      </c>
      <c r="E23" s="12" t="s">
        <v>30</v>
      </c>
      <c r="F23" s="4">
        <v>2000</v>
      </c>
      <c r="G23" s="4">
        <v>0</v>
      </c>
      <c r="H23" s="4">
        <v>0</v>
      </c>
      <c r="I23" s="4"/>
      <c r="J23" s="4"/>
      <c r="K23" s="4"/>
    </row>
    <row r="24" spans="1:11" ht="13.5">
      <c r="A24" s="12">
        <v>2002</v>
      </c>
      <c r="B24" s="12">
        <v>1</v>
      </c>
      <c r="C24" s="12" t="s">
        <v>88</v>
      </c>
      <c r="D24" s="12">
        <v>114</v>
      </c>
      <c r="E24" s="12" t="s">
        <v>30</v>
      </c>
      <c r="F24" s="4">
        <v>14000</v>
      </c>
      <c r="G24" s="4">
        <v>0</v>
      </c>
      <c r="H24" s="4">
        <v>0</v>
      </c>
      <c r="I24" s="4">
        <f>SUM(F3:F24)</f>
        <v>797157</v>
      </c>
      <c r="J24" s="4">
        <f>SUM(H3:H24)</f>
        <v>0</v>
      </c>
      <c r="K24" s="4">
        <f>I24-J24</f>
        <v>797157</v>
      </c>
    </row>
    <row r="25" spans="6:12" ht="13.5">
      <c r="F25" s="4">
        <f>SUM(F2:F24)</f>
        <v>797187</v>
      </c>
      <c r="G25" s="4">
        <f>SUM(G2:G24)</f>
        <v>595866</v>
      </c>
      <c r="H25" s="4">
        <f>SUM(H2:H24)</f>
        <v>0</v>
      </c>
      <c r="I25" s="4">
        <f>SUM(I2,I24)</f>
        <v>797187</v>
      </c>
      <c r="J25" s="4">
        <f>SUM(J2,J24)</f>
        <v>0</v>
      </c>
      <c r="K25" s="4">
        <f>SUM(K2,K24)</f>
        <v>797187</v>
      </c>
      <c r="L25" s="4">
        <f>SUM(F25-H25)</f>
        <v>797187</v>
      </c>
    </row>
    <row r="26" spans="6:11" ht="13.5">
      <c r="F26" s="4"/>
      <c r="G26" s="4"/>
      <c r="H26" s="4"/>
      <c r="I26" s="4"/>
      <c r="J26" s="4"/>
      <c r="K26" s="4"/>
    </row>
    <row r="27" spans="1:11" ht="13.5" hidden="1">
      <c r="A27" s="12">
        <v>2002</v>
      </c>
      <c r="B27" s="12">
        <v>2</v>
      </c>
      <c r="C27" s="12" t="s">
        <v>88</v>
      </c>
      <c r="D27" s="12">
        <v>114</v>
      </c>
      <c r="E27" s="12" t="s">
        <v>30</v>
      </c>
      <c r="F27" s="4">
        <v>106820</v>
      </c>
      <c r="G27" s="4">
        <v>106820</v>
      </c>
      <c r="H27" s="4">
        <v>0</v>
      </c>
      <c r="I27" s="4"/>
      <c r="J27" s="4"/>
      <c r="K27" s="4"/>
    </row>
    <row r="28" spans="1:11" ht="13.5" hidden="1">
      <c r="A28" s="12">
        <v>2002</v>
      </c>
      <c r="B28" s="12">
        <v>2</v>
      </c>
      <c r="C28" s="12" t="s">
        <v>88</v>
      </c>
      <c r="D28" s="12">
        <v>114</v>
      </c>
      <c r="E28" s="12" t="s">
        <v>30</v>
      </c>
      <c r="F28" s="4">
        <v>20000</v>
      </c>
      <c r="G28" s="4">
        <v>0</v>
      </c>
      <c r="H28" s="4">
        <v>0</v>
      </c>
      <c r="I28" s="4"/>
      <c r="J28" s="4"/>
      <c r="K28" s="4"/>
    </row>
    <row r="29" spans="1:11" ht="13.5" hidden="1">
      <c r="A29" s="12">
        <v>2002</v>
      </c>
      <c r="B29" s="12">
        <v>2</v>
      </c>
      <c r="C29" s="12" t="s">
        <v>88</v>
      </c>
      <c r="D29" s="12">
        <v>114</v>
      </c>
      <c r="E29" s="12" t="s">
        <v>30</v>
      </c>
      <c r="F29" s="4">
        <v>10000</v>
      </c>
      <c r="G29" s="4">
        <v>0</v>
      </c>
      <c r="H29" s="4">
        <v>0</v>
      </c>
      <c r="I29" s="4"/>
      <c r="J29" s="4"/>
      <c r="K29" s="4"/>
    </row>
    <row r="30" spans="1:11" ht="13.5" hidden="1">
      <c r="A30" s="12">
        <v>2002</v>
      </c>
      <c r="B30" s="12">
        <v>2</v>
      </c>
      <c r="C30" s="12" t="s">
        <v>88</v>
      </c>
      <c r="D30" s="12">
        <v>114</v>
      </c>
      <c r="E30" s="12" t="s">
        <v>30</v>
      </c>
      <c r="F30" s="4">
        <v>20</v>
      </c>
      <c r="G30" s="4">
        <v>0</v>
      </c>
      <c r="H30" s="4">
        <v>0</v>
      </c>
      <c r="I30" s="4"/>
      <c r="J30" s="4"/>
      <c r="K30" s="4"/>
    </row>
    <row r="31" spans="1:11" ht="13.5" hidden="1">
      <c r="A31" s="12">
        <v>2002</v>
      </c>
      <c r="B31" s="12">
        <v>2</v>
      </c>
      <c r="C31" s="12" t="s">
        <v>88</v>
      </c>
      <c r="D31" s="12">
        <v>114</v>
      </c>
      <c r="E31" s="12" t="s">
        <v>30</v>
      </c>
      <c r="F31" s="4">
        <v>14000</v>
      </c>
      <c r="G31" s="4">
        <v>0</v>
      </c>
      <c r="H31" s="4">
        <v>0</v>
      </c>
      <c r="I31" s="4"/>
      <c r="J31" s="4"/>
      <c r="K31" s="4"/>
    </row>
    <row r="32" spans="1:11" ht="13.5" hidden="1">
      <c r="A32" s="12">
        <v>2002</v>
      </c>
      <c r="B32" s="12">
        <v>2</v>
      </c>
      <c r="C32" s="12" t="s">
        <v>88</v>
      </c>
      <c r="D32" s="12">
        <v>114</v>
      </c>
      <c r="E32" s="12" t="s">
        <v>30</v>
      </c>
      <c r="F32" s="4">
        <v>10000</v>
      </c>
      <c r="G32" s="4">
        <v>0</v>
      </c>
      <c r="H32" s="4">
        <v>0</v>
      </c>
      <c r="I32" s="4"/>
      <c r="J32" s="4"/>
      <c r="K32" s="4"/>
    </row>
    <row r="33" spans="1:11" ht="13.5" hidden="1">
      <c r="A33" s="12">
        <v>2002</v>
      </c>
      <c r="B33" s="12">
        <v>2</v>
      </c>
      <c r="C33" s="12" t="s">
        <v>88</v>
      </c>
      <c r="D33" s="12">
        <v>114</v>
      </c>
      <c r="E33" s="12" t="s">
        <v>30</v>
      </c>
      <c r="F33" s="4">
        <v>58100</v>
      </c>
      <c r="G33" s="4">
        <v>44100</v>
      </c>
      <c r="H33" s="4">
        <v>0</v>
      </c>
      <c r="I33" s="4"/>
      <c r="J33" s="4"/>
      <c r="K33" s="4"/>
    </row>
    <row r="34" spans="1:11" ht="13.5" hidden="1">
      <c r="A34" s="12">
        <v>2002</v>
      </c>
      <c r="B34" s="12">
        <v>2</v>
      </c>
      <c r="C34" s="12" t="s">
        <v>88</v>
      </c>
      <c r="D34" s="12">
        <v>114</v>
      </c>
      <c r="E34" s="12" t="s">
        <v>30</v>
      </c>
      <c r="F34" s="4">
        <v>9000</v>
      </c>
      <c r="G34" s="4">
        <v>0</v>
      </c>
      <c r="H34" s="4">
        <v>0</v>
      </c>
      <c r="I34" s="4"/>
      <c r="J34" s="4"/>
      <c r="K34" s="4"/>
    </row>
    <row r="35" spans="1:11" ht="13.5" hidden="1">
      <c r="A35" s="12">
        <v>2002</v>
      </c>
      <c r="B35" s="12">
        <v>2</v>
      </c>
      <c r="C35" s="12" t="s">
        <v>88</v>
      </c>
      <c r="D35" s="12">
        <v>114</v>
      </c>
      <c r="E35" s="12" t="s">
        <v>30</v>
      </c>
      <c r="F35" s="4">
        <v>400</v>
      </c>
      <c r="G35" s="4">
        <v>0</v>
      </c>
      <c r="H35" s="4">
        <v>0</v>
      </c>
      <c r="I35" s="4"/>
      <c r="J35" s="4"/>
      <c r="K35" s="4"/>
    </row>
    <row r="36" spans="1:11" ht="13.5" hidden="1">
      <c r="A36" s="12">
        <v>2002</v>
      </c>
      <c r="B36" s="12">
        <v>2</v>
      </c>
      <c r="C36" s="12" t="s">
        <v>88</v>
      </c>
      <c r="D36" s="12">
        <v>114</v>
      </c>
      <c r="E36" s="12" t="s">
        <v>30</v>
      </c>
      <c r="F36" s="4">
        <v>14000</v>
      </c>
      <c r="G36" s="4">
        <v>0</v>
      </c>
      <c r="H36" s="4">
        <v>0</v>
      </c>
      <c r="I36" s="4"/>
      <c r="J36" s="4"/>
      <c r="K36" s="4"/>
    </row>
    <row r="37" spans="1:11" ht="13.5" hidden="1">
      <c r="A37" s="12">
        <v>2002</v>
      </c>
      <c r="B37" s="12">
        <v>2</v>
      </c>
      <c r="C37" s="12" t="s">
        <v>88</v>
      </c>
      <c r="D37" s="12">
        <v>114</v>
      </c>
      <c r="E37" s="12" t="s">
        <v>30</v>
      </c>
      <c r="F37" s="4">
        <v>15000</v>
      </c>
      <c r="G37" s="4">
        <v>0</v>
      </c>
      <c r="H37" s="4">
        <v>0</v>
      </c>
      <c r="I37" s="4"/>
      <c r="J37" s="4"/>
      <c r="K37" s="4"/>
    </row>
    <row r="38" spans="1:11" ht="13.5" hidden="1">
      <c r="A38" s="12">
        <v>2002</v>
      </c>
      <c r="B38" s="12">
        <v>2</v>
      </c>
      <c r="C38" s="12" t="s">
        <v>88</v>
      </c>
      <c r="D38" s="12">
        <v>114</v>
      </c>
      <c r="E38" s="12" t="s">
        <v>30</v>
      </c>
      <c r="F38" s="4">
        <v>259980</v>
      </c>
      <c r="G38" s="4">
        <v>245980</v>
      </c>
      <c r="H38" s="4">
        <v>0</v>
      </c>
      <c r="I38" s="4"/>
      <c r="J38" s="4"/>
      <c r="K38" s="4"/>
    </row>
    <row r="39" spans="1:11" ht="13.5" hidden="1">
      <c r="A39" s="12">
        <v>2002</v>
      </c>
      <c r="B39" s="12">
        <v>2</v>
      </c>
      <c r="C39" s="12" t="s">
        <v>88</v>
      </c>
      <c r="D39" s="12">
        <v>114</v>
      </c>
      <c r="E39" s="12" t="s">
        <v>30</v>
      </c>
      <c r="F39" s="4">
        <v>10000</v>
      </c>
      <c r="G39" s="4">
        <v>0</v>
      </c>
      <c r="H39" s="4">
        <v>0</v>
      </c>
      <c r="I39" s="4"/>
      <c r="J39" s="4"/>
      <c r="K39" s="4"/>
    </row>
    <row r="40" spans="1:11" ht="13.5" hidden="1">
      <c r="A40" s="12">
        <v>2002</v>
      </c>
      <c r="B40" s="12">
        <v>2</v>
      </c>
      <c r="C40" s="12" t="s">
        <v>88</v>
      </c>
      <c r="D40" s="12">
        <v>114</v>
      </c>
      <c r="E40" s="12" t="s">
        <v>30</v>
      </c>
      <c r="F40" s="4">
        <v>42000</v>
      </c>
      <c r="G40" s="4">
        <v>0</v>
      </c>
      <c r="H40" s="4">
        <v>0</v>
      </c>
      <c r="I40" s="4"/>
      <c r="J40" s="4"/>
      <c r="K40" s="4"/>
    </row>
    <row r="41" spans="1:11" ht="13.5" hidden="1">
      <c r="A41" s="12">
        <v>2002</v>
      </c>
      <c r="B41" s="12">
        <v>2</v>
      </c>
      <c r="C41" s="12" t="s">
        <v>88</v>
      </c>
      <c r="D41" s="12">
        <v>114</v>
      </c>
      <c r="E41" s="12" t="s">
        <v>30</v>
      </c>
      <c r="F41" s="4">
        <v>358680</v>
      </c>
      <c r="G41" s="4">
        <v>358680</v>
      </c>
      <c r="H41" s="4">
        <v>0</v>
      </c>
      <c r="I41" s="4"/>
      <c r="J41" s="4"/>
      <c r="K41" s="4"/>
    </row>
    <row r="42" spans="1:11" ht="13.5" hidden="1">
      <c r="A42" s="12">
        <v>2002</v>
      </c>
      <c r="B42" s="12">
        <v>2</v>
      </c>
      <c r="C42" s="12" t="s">
        <v>88</v>
      </c>
      <c r="D42" s="12">
        <v>114</v>
      </c>
      <c r="E42" s="12" t="s">
        <v>30</v>
      </c>
      <c r="F42" s="4">
        <v>14000</v>
      </c>
      <c r="G42" s="4">
        <v>0</v>
      </c>
      <c r="H42" s="4">
        <v>0</v>
      </c>
      <c r="I42" s="4"/>
      <c r="J42" s="4"/>
      <c r="K42" s="4"/>
    </row>
    <row r="43" spans="1:11" ht="13.5" hidden="1">
      <c r="A43" s="12">
        <v>2002</v>
      </c>
      <c r="B43" s="12">
        <v>2</v>
      </c>
      <c r="C43" s="12" t="s">
        <v>88</v>
      </c>
      <c r="D43" s="12">
        <v>114</v>
      </c>
      <c r="E43" s="12" t="s">
        <v>30</v>
      </c>
      <c r="F43" s="4">
        <v>14000</v>
      </c>
      <c r="G43" s="4">
        <v>0</v>
      </c>
      <c r="H43" s="4">
        <v>0</v>
      </c>
      <c r="I43" s="4"/>
      <c r="J43" s="4"/>
      <c r="K43" s="4"/>
    </row>
    <row r="44" spans="1:11" ht="13.5">
      <c r="A44" s="12">
        <v>2002</v>
      </c>
      <c r="B44" s="12">
        <v>2</v>
      </c>
      <c r="C44" s="12" t="s">
        <v>88</v>
      </c>
      <c r="D44" s="12">
        <v>114</v>
      </c>
      <c r="E44" s="12" t="s">
        <v>30</v>
      </c>
      <c r="F44" s="4">
        <v>14000</v>
      </c>
      <c r="G44" s="4">
        <v>0</v>
      </c>
      <c r="H44" s="4">
        <v>0</v>
      </c>
      <c r="I44" s="4">
        <f>SUM(F27:F44)</f>
        <v>970000</v>
      </c>
      <c r="J44" s="4">
        <f>SUM(H27:H44)</f>
        <v>0</v>
      </c>
      <c r="K44" s="4">
        <f>I44-J44</f>
        <v>970000</v>
      </c>
    </row>
    <row r="45" spans="6:12" ht="13.5">
      <c r="F45" s="4">
        <f>SUM(F27:F44)</f>
        <v>970000</v>
      </c>
      <c r="G45" s="4">
        <f>SUM(G27:G44)</f>
        <v>755580</v>
      </c>
      <c r="H45" s="4">
        <f>SUM(H27:H44)</f>
        <v>0</v>
      </c>
      <c r="I45" s="4">
        <f>I44</f>
        <v>970000</v>
      </c>
      <c r="J45" s="4">
        <f>J44</f>
        <v>0</v>
      </c>
      <c r="K45" s="4">
        <f>K44</f>
        <v>970000</v>
      </c>
      <c r="L45" s="4">
        <f>SUM(F45-H45)</f>
        <v>970000</v>
      </c>
    </row>
    <row r="46" spans="6:11" ht="13.5">
      <c r="F46" s="4"/>
      <c r="G46" s="4"/>
      <c r="H46" s="4"/>
      <c r="I46" s="4"/>
      <c r="J46" s="4"/>
      <c r="K46" s="4"/>
    </row>
    <row r="47" spans="1:11" ht="13.5" hidden="1">
      <c r="A47" s="12">
        <v>2002</v>
      </c>
      <c r="B47" s="12">
        <v>3</v>
      </c>
      <c r="C47" s="12" t="s">
        <v>88</v>
      </c>
      <c r="D47" s="12">
        <v>111</v>
      </c>
      <c r="E47" s="12" t="s">
        <v>45</v>
      </c>
      <c r="F47" s="4">
        <v>10</v>
      </c>
      <c r="G47" s="4">
        <v>10</v>
      </c>
      <c r="H47" s="4">
        <v>0</v>
      </c>
      <c r="I47" s="4"/>
      <c r="J47" s="4"/>
      <c r="K47" s="4"/>
    </row>
    <row r="48" spans="1:11" ht="13.5" hidden="1">
      <c r="A48" s="12">
        <v>2002</v>
      </c>
      <c r="B48" s="12">
        <v>3</v>
      </c>
      <c r="C48" s="12" t="s">
        <v>88</v>
      </c>
      <c r="D48" s="12">
        <v>111</v>
      </c>
      <c r="E48" s="12" t="s">
        <v>45</v>
      </c>
      <c r="F48" s="4">
        <v>29370</v>
      </c>
      <c r="G48" s="4">
        <v>0</v>
      </c>
      <c r="H48" s="4">
        <v>0</v>
      </c>
      <c r="I48" s="4"/>
      <c r="J48" s="4"/>
      <c r="K48" s="4"/>
    </row>
    <row r="49" spans="1:11" ht="13.5" hidden="1">
      <c r="A49" s="12">
        <v>2002</v>
      </c>
      <c r="B49" s="12">
        <v>3</v>
      </c>
      <c r="C49" s="12" t="s">
        <v>88</v>
      </c>
      <c r="D49" s="12">
        <v>111</v>
      </c>
      <c r="E49" s="12" t="s">
        <v>45</v>
      </c>
      <c r="F49" s="4">
        <v>14565</v>
      </c>
      <c r="G49" s="4">
        <v>0</v>
      </c>
      <c r="H49" s="4">
        <v>0</v>
      </c>
      <c r="I49" s="4"/>
      <c r="J49" s="4"/>
      <c r="K49" s="4"/>
    </row>
    <row r="50" spans="1:11" ht="13.5" hidden="1">
      <c r="A50" s="12">
        <v>2002</v>
      </c>
      <c r="B50" s="12">
        <v>3</v>
      </c>
      <c r="C50" s="12" t="s">
        <v>88</v>
      </c>
      <c r="D50" s="12">
        <v>111</v>
      </c>
      <c r="E50" s="12" t="s">
        <v>45</v>
      </c>
      <c r="F50" s="4">
        <v>29130</v>
      </c>
      <c r="G50" s="4">
        <v>0</v>
      </c>
      <c r="H50" s="4">
        <v>0</v>
      </c>
      <c r="I50" s="4"/>
      <c r="J50" s="4"/>
      <c r="K50" s="4"/>
    </row>
    <row r="51" spans="1:11" ht="13.5">
      <c r="A51" s="12">
        <v>2002</v>
      </c>
      <c r="B51" s="12">
        <v>3</v>
      </c>
      <c r="C51" s="12" t="s">
        <v>88</v>
      </c>
      <c r="D51" s="12">
        <v>111</v>
      </c>
      <c r="E51" s="12" t="s">
        <v>45</v>
      </c>
      <c r="F51" s="4">
        <v>28455</v>
      </c>
      <c r="G51" s="4">
        <v>14385</v>
      </c>
      <c r="H51" s="4">
        <v>0</v>
      </c>
      <c r="I51" s="4">
        <f>SUM(F47:F51)</f>
        <v>101530</v>
      </c>
      <c r="J51" s="4">
        <f>SUM(H47:H51)</f>
        <v>0</v>
      </c>
      <c r="K51" s="4">
        <f>I51-J51</f>
        <v>101530</v>
      </c>
    </row>
    <row r="52" spans="1:11" ht="13.5" hidden="1">
      <c r="A52" s="12">
        <v>2002</v>
      </c>
      <c r="B52" s="12">
        <v>3</v>
      </c>
      <c r="C52" s="12" t="s">
        <v>88</v>
      </c>
      <c r="D52" s="12">
        <v>114</v>
      </c>
      <c r="E52" s="12" t="s">
        <v>30</v>
      </c>
      <c r="F52" s="4">
        <v>78400</v>
      </c>
      <c r="G52" s="4">
        <v>78400</v>
      </c>
      <c r="H52" s="4">
        <v>0</v>
      </c>
      <c r="I52" s="4"/>
      <c r="J52" s="4"/>
      <c r="K52" s="4"/>
    </row>
    <row r="53" spans="1:11" ht="13.5" hidden="1">
      <c r="A53" s="12">
        <v>2002</v>
      </c>
      <c r="B53" s="12">
        <v>3</v>
      </c>
      <c r="C53" s="12" t="s">
        <v>88</v>
      </c>
      <c r="D53" s="12">
        <v>114</v>
      </c>
      <c r="E53" s="12" t="s">
        <v>30</v>
      </c>
      <c r="F53" s="4">
        <v>20060</v>
      </c>
      <c r="G53" s="4">
        <v>0</v>
      </c>
      <c r="H53" s="4">
        <v>0</v>
      </c>
      <c r="I53" s="4"/>
      <c r="J53" s="4"/>
      <c r="K53" s="4"/>
    </row>
    <row r="54" spans="1:11" ht="13.5" hidden="1">
      <c r="A54" s="12">
        <v>2002</v>
      </c>
      <c r="B54" s="12">
        <v>3</v>
      </c>
      <c r="C54" s="12" t="s">
        <v>88</v>
      </c>
      <c r="D54" s="12">
        <v>114</v>
      </c>
      <c r="E54" s="12" t="s">
        <v>30</v>
      </c>
      <c r="F54" s="4">
        <v>8</v>
      </c>
      <c r="G54" s="4">
        <v>0</v>
      </c>
      <c r="H54" s="4">
        <v>0</v>
      </c>
      <c r="I54" s="4"/>
      <c r="J54" s="4"/>
      <c r="K54" s="4"/>
    </row>
    <row r="55" spans="1:11" ht="13.5" hidden="1">
      <c r="A55" s="12">
        <v>2002</v>
      </c>
      <c r="B55" s="12">
        <v>3</v>
      </c>
      <c r="C55" s="12" t="s">
        <v>88</v>
      </c>
      <c r="D55" s="12">
        <v>114</v>
      </c>
      <c r="E55" s="12" t="s">
        <v>30</v>
      </c>
      <c r="F55" s="4">
        <v>58100</v>
      </c>
      <c r="G55" s="4">
        <v>44100</v>
      </c>
      <c r="H55" s="4">
        <v>0</v>
      </c>
      <c r="I55" s="4"/>
      <c r="J55" s="4"/>
      <c r="K55" s="4"/>
    </row>
    <row r="56" spans="1:11" ht="13.5" hidden="1">
      <c r="A56" s="12">
        <v>2002</v>
      </c>
      <c r="B56" s="12">
        <v>3</v>
      </c>
      <c r="C56" s="12" t="s">
        <v>88</v>
      </c>
      <c r="D56" s="12">
        <v>114</v>
      </c>
      <c r="E56" s="12" t="s">
        <v>30</v>
      </c>
      <c r="F56" s="4">
        <v>6</v>
      </c>
      <c r="G56" s="4">
        <v>0</v>
      </c>
      <c r="H56" s="4">
        <v>0</v>
      </c>
      <c r="I56" s="4"/>
      <c r="J56" s="4"/>
      <c r="K56" s="4"/>
    </row>
    <row r="57" spans="1:11" ht="13.5" hidden="1">
      <c r="A57" s="12">
        <v>2002</v>
      </c>
      <c r="B57" s="12">
        <v>3</v>
      </c>
      <c r="C57" s="12" t="s">
        <v>88</v>
      </c>
      <c r="D57" s="12">
        <v>114</v>
      </c>
      <c r="E57" s="12" t="s">
        <v>30</v>
      </c>
      <c r="F57" s="4">
        <v>33000</v>
      </c>
      <c r="G57" s="4">
        <v>0</v>
      </c>
      <c r="H57" s="4">
        <v>0</v>
      </c>
      <c r="I57" s="4"/>
      <c r="J57" s="4"/>
      <c r="K57" s="4"/>
    </row>
    <row r="58" spans="1:11" ht="13.5" hidden="1">
      <c r="A58" s="12">
        <v>2002</v>
      </c>
      <c r="B58" s="12">
        <v>3</v>
      </c>
      <c r="C58" s="12" t="s">
        <v>88</v>
      </c>
      <c r="D58" s="12">
        <v>114</v>
      </c>
      <c r="E58" s="12" t="s">
        <v>30</v>
      </c>
      <c r="F58" s="4">
        <v>18000</v>
      </c>
      <c r="G58" s="4">
        <v>0</v>
      </c>
      <c r="H58" s="4">
        <v>0</v>
      </c>
      <c r="I58" s="4"/>
      <c r="J58" s="4"/>
      <c r="K58" s="4"/>
    </row>
    <row r="59" spans="1:11" ht="13.5" hidden="1">
      <c r="A59" s="12">
        <v>2002</v>
      </c>
      <c r="B59" s="12">
        <v>3</v>
      </c>
      <c r="C59" s="12" t="s">
        <v>88</v>
      </c>
      <c r="D59" s="12">
        <v>114</v>
      </c>
      <c r="E59" s="12" t="s">
        <v>30</v>
      </c>
      <c r="F59" s="4">
        <v>28000</v>
      </c>
      <c r="G59" s="4">
        <v>0</v>
      </c>
      <c r="H59" s="4">
        <v>0</v>
      </c>
      <c r="I59" s="4"/>
      <c r="J59" s="4"/>
      <c r="K59" s="4"/>
    </row>
    <row r="60" spans="1:11" ht="13.5" hidden="1">
      <c r="A60" s="12">
        <v>2002</v>
      </c>
      <c r="B60" s="12">
        <v>3</v>
      </c>
      <c r="C60" s="12" t="s">
        <v>88</v>
      </c>
      <c r="D60" s="12">
        <v>114</v>
      </c>
      <c r="E60" s="12" t="s">
        <v>30</v>
      </c>
      <c r="F60" s="4">
        <v>357000</v>
      </c>
      <c r="G60" s="4">
        <v>313600</v>
      </c>
      <c r="H60" s="4">
        <v>0</v>
      </c>
      <c r="I60" s="4"/>
      <c r="J60" s="4"/>
      <c r="K60" s="4"/>
    </row>
    <row r="61" spans="1:11" ht="13.5" hidden="1">
      <c r="A61" s="12">
        <v>2002</v>
      </c>
      <c r="B61" s="12">
        <v>3</v>
      </c>
      <c r="C61" s="12" t="s">
        <v>88</v>
      </c>
      <c r="D61" s="12">
        <v>114</v>
      </c>
      <c r="E61" s="12" t="s">
        <v>30</v>
      </c>
      <c r="F61" s="4">
        <v>6030</v>
      </c>
      <c r="G61" s="4">
        <v>0</v>
      </c>
      <c r="H61" s="4">
        <v>0</v>
      </c>
      <c r="I61" s="4"/>
      <c r="J61" s="4"/>
      <c r="K61" s="4"/>
    </row>
    <row r="62" spans="1:11" ht="13.5" hidden="1">
      <c r="A62" s="12">
        <v>2002</v>
      </c>
      <c r="B62" s="12">
        <v>3</v>
      </c>
      <c r="C62" s="12" t="s">
        <v>88</v>
      </c>
      <c r="D62" s="12">
        <v>114</v>
      </c>
      <c r="E62" s="12" t="s">
        <v>30</v>
      </c>
      <c r="F62" s="4">
        <v>20060</v>
      </c>
      <c r="G62" s="4">
        <v>0</v>
      </c>
      <c r="H62" s="4">
        <v>0</v>
      </c>
      <c r="I62" s="4"/>
      <c r="J62" s="4"/>
      <c r="K62" s="4"/>
    </row>
    <row r="63" spans="1:11" ht="13.5" hidden="1">
      <c r="A63" s="12">
        <v>2002</v>
      </c>
      <c r="B63" s="12">
        <v>3</v>
      </c>
      <c r="C63" s="12" t="s">
        <v>88</v>
      </c>
      <c r="D63" s="12">
        <v>114</v>
      </c>
      <c r="E63" s="12" t="s">
        <v>30</v>
      </c>
      <c r="F63" s="4">
        <v>12000</v>
      </c>
      <c r="G63" s="4">
        <v>0</v>
      </c>
      <c r="H63" s="4">
        <v>0</v>
      </c>
      <c r="I63" s="4"/>
      <c r="J63" s="4"/>
      <c r="K63" s="4"/>
    </row>
    <row r="64" spans="1:11" ht="13.5" hidden="1">
      <c r="A64" s="12">
        <v>2002</v>
      </c>
      <c r="B64" s="12">
        <v>3</v>
      </c>
      <c r="C64" s="12" t="s">
        <v>88</v>
      </c>
      <c r="D64" s="12">
        <v>114</v>
      </c>
      <c r="E64" s="12" t="s">
        <v>30</v>
      </c>
      <c r="F64" s="4">
        <v>2</v>
      </c>
      <c r="G64" s="4">
        <v>0</v>
      </c>
      <c r="H64" s="4">
        <v>0</v>
      </c>
      <c r="I64" s="4"/>
      <c r="J64" s="4"/>
      <c r="K64" s="4"/>
    </row>
    <row r="65" spans="1:11" ht="13.5" hidden="1">
      <c r="A65" s="12">
        <v>2002</v>
      </c>
      <c r="B65" s="12">
        <v>3</v>
      </c>
      <c r="C65" s="12" t="s">
        <v>88</v>
      </c>
      <c r="D65" s="12">
        <v>114</v>
      </c>
      <c r="E65" s="12" t="s">
        <v>30</v>
      </c>
      <c r="F65" s="4">
        <v>1000</v>
      </c>
      <c r="G65" s="4">
        <v>0</v>
      </c>
      <c r="H65" s="4">
        <v>0</v>
      </c>
      <c r="I65" s="4"/>
      <c r="J65" s="4"/>
      <c r="K65" s="4"/>
    </row>
    <row r="66" spans="1:11" ht="13.5" hidden="1">
      <c r="A66" s="12">
        <v>2002</v>
      </c>
      <c r="B66" s="12">
        <v>3</v>
      </c>
      <c r="C66" s="12" t="s">
        <v>88</v>
      </c>
      <c r="D66" s="12">
        <v>114</v>
      </c>
      <c r="E66" s="12" t="s">
        <v>30</v>
      </c>
      <c r="F66" s="4">
        <v>58100</v>
      </c>
      <c r="G66" s="4">
        <v>44100</v>
      </c>
      <c r="H66" s="4">
        <v>0</v>
      </c>
      <c r="I66" s="4"/>
      <c r="J66" s="4"/>
      <c r="K66" s="4"/>
    </row>
    <row r="67" spans="1:11" ht="13.5" hidden="1">
      <c r="A67" s="12">
        <v>2002</v>
      </c>
      <c r="B67" s="12">
        <v>3</v>
      </c>
      <c r="C67" s="12" t="s">
        <v>88</v>
      </c>
      <c r="D67" s="12">
        <v>114</v>
      </c>
      <c r="E67" s="12" t="s">
        <v>30</v>
      </c>
      <c r="F67" s="4">
        <v>50</v>
      </c>
      <c r="G67" s="4">
        <v>0</v>
      </c>
      <c r="H67" s="4">
        <v>0</v>
      </c>
      <c r="I67" s="4"/>
      <c r="J67" s="4"/>
      <c r="K67" s="4"/>
    </row>
    <row r="68" spans="1:11" ht="13.5" hidden="1">
      <c r="A68" s="12">
        <v>2002</v>
      </c>
      <c r="B68" s="12">
        <v>3</v>
      </c>
      <c r="C68" s="12" t="s">
        <v>88</v>
      </c>
      <c r="D68" s="12">
        <v>114</v>
      </c>
      <c r="E68" s="12" t="s">
        <v>30</v>
      </c>
      <c r="F68" s="4">
        <v>14000</v>
      </c>
      <c r="G68" s="4">
        <v>0</v>
      </c>
      <c r="H68" s="4">
        <v>0</v>
      </c>
      <c r="I68" s="4"/>
      <c r="J68" s="4"/>
      <c r="K68" s="4"/>
    </row>
    <row r="69" spans="1:11" ht="13.5" hidden="1">
      <c r="A69" s="12">
        <v>2002</v>
      </c>
      <c r="B69" s="12">
        <v>3</v>
      </c>
      <c r="C69" s="12" t="s">
        <v>88</v>
      </c>
      <c r="D69" s="12">
        <v>114</v>
      </c>
      <c r="E69" s="12" t="s">
        <v>30</v>
      </c>
      <c r="F69" s="4">
        <v>20060</v>
      </c>
      <c r="G69" s="4">
        <v>0</v>
      </c>
      <c r="H69" s="4">
        <v>0</v>
      </c>
      <c r="I69" s="4"/>
      <c r="J69" s="4"/>
      <c r="K69" s="4"/>
    </row>
    <row r="70" spans="1:11" ht="13.5" hidden="1">
      <c r="A70" s="12">
        <v>2002</v>
      </c>
      <c r="B70" s="12">
        <v>3</v>
      </c>
      <c r="C70" s="12" t="s">
        <v>88</v>
      </c>
      <c r="D70" s="12">
        <v>114</v>
      </c>
      <c r="E70" s="12" t="s">
        <v>30</v>
      </c>
      <c r="F70" s="4">
        <v>3750</v>
      </c>
      <c r="G70" s="4">
        <v>0</v>
      </c>
      <c r="H70" s="4">
        <v>0</v>
      </c>
      <c r="I70" s="4"/>
      <c r="J70" s="4"/>
      <c r="K70" s="4"/>
    </row>
    <row r="71" spans="1:11" ht="13.5">
      <c r="A71" s="12">
        <v>2002</v>
      </c>
      <c r="B71" s="12">
        <v>3</v>
      </c>
      <c r="C71" s="12" t="s">
        <v>88</v>
      </c>
      <c r="D71" s="12">
        <v>114</v>
      </c>
      <c r="E71" s="12" t="s">
        <v>30</v>
      </c>
      <c r="F71" s="4">
        <v>170520</v>
      </c>
      <c r="G71" s="4">
        <v>170520</v>
      </c>
      <c r="H71" s="4">
        <v>0</v>
      </c>
      <c r="I71" s="4">
        <f>SUM(F52:F71)</f>
        <v>898146</v>
      </c>
      <c r="J71" s="4">
        <f>SUM(H52:H71)</f>
        <v>0</v>
      </c>
      <c r="K71" s="4">
        <f>I71-J71</f>
        <v>898146</v>
      </c>
    </row>
    <row r="72" spans="1:11" ht="13.5">
      <c r="A72" s="12">
        <v>2002</v>
      </c>
      <c r="B72" s="12">
        <v>3</v>
      </c>
      <c r="C72" s="12" t="s">
        <v>88</v>
      </c>
      <c r="D72" s="12">
        <v>126</v>
      </c>
      <c r="E72" s="12" t="s">
        <v>61</v>
      </c>
      <c r="F72" s="4">
        <v>2060</v>
      </c>
      <c r="G72" s="4">
        <v>0</v>
      </c>
      <c r="H72" s="4">
        <v>0</v>
      </c>
      <c r="I72" s="4">
        <f>F72</f>
        <v>2060</v>
      </c>
      <c r="J72" s="4">
        <f>H72</f>
        <v>0</v>
      </c>
      <c r="K72" s="4">
        <f>I72-J72</f>
        <v>2060</v>
      </c>
    </row>
    <row r="73" spans="6:12" ht="13.5">
      <c r="F73" s="4">
        <f>SUM(F47:F72)</f>
        <v>1001736</v>
      </c>
      <c r="G73" s="4">
        <f>SUM(G47:G72)</f>
        <v>665115</v>
      </c>
      <c r="H73" s="4">
        <f>SUM(H47:H72)</f>
        <v>0</v>
      </c>
      <c r="I73" s="4">
        <f>SUM(I51,I71,I72)</f>
        <v>1001736</v>
      </c>
      <c r="J73" s="4">
        <f>SUM(J51,J71,J72)</f>
        <v>0</v>
      </c>
      <c r="K73" s="4">
        <f>SUM(K51,K71,K72)</f>
        <v>1001736</v>
      </c>
      <c r="L73" s="4">
        <f>SUM(F73-H73)</f>
        <v>1001736</v>
      </c>
    </row>
    <row r="74" spans="6:11" ht="13.5">
      <c r="F74" s="4"/>
      <c r="G74" s="4"/>
      <c r="H74" s="4"/>
      <c r="I74" s="4"/>
      <c r="J74" s="4"/>
      <c r="K74" s="4"/>
    </row>
    <row r="75" spans="1:11" ht="13.5" hidden="1">
      <c r="A75" s="12">
        <v>2002</v>
      </c>
      <c r="B75" s="12">
        <v>4</v>
      </c>
      <c r="C75" s="12" t="s">
        <v>88</v>
      </c>
      <c r="D75" s="12">
        <v>111</v>
      </c>
      <c r="E75" s="12" t="s">
        <v>45</v>
      </c>
      <c r="F75" s="4">
        <v>14490</v>
      </c>
      <c r="G75" s="4">
        <v>0</v>
      </c>
      <c r="H75" s="4">
        <v>0</v>
      </c>
      <c r="I75" s="4"/>
      <c r="J75" s="4"/>
      <c r="K75" s="4"/>
    </row>
    <row r="76" spans="1:11" ht="13.5" hidden="1">
      <c r="A76" s="12">
        <v>2002</v>
      </c>
      <c r="B76" s="12">
        <v>4</v>
      </c>
      <c r="C76" s="12" t="s">
        <v>88</v>
      </c>
      <c r="D76" s="12">
        <v>111</v>
      </c>
      <c r="E76" s="12" t="s">
        <v>45</v>
      </c>
      <c r="F76" s="4">
        <v>14385</v>
      </c>
      <c r="G76" s="4">
        <v>0</v>
      </c>
      <c r="H76" s="4">
        <v>0</v>
      </c>
      <c r="I76" s="4"/>
      <c r="J76" s="4"/>
      <c r="K76" s="4"/>
    </row>
    <row r="77" spans="1:11" ht="13.5" hidden="1">
      <c r="A77" s="12">
        <v>2002</v>
      </c>
      <c r="B77" s="12">
        <v>4</v>
      </c>
      <c r="C77" s="12" t="s">
        <v>88</v>
      </c>
      <c r="D77" s="12">
        <v>111</v>
      </c>
      <c r="E77" s="12" t="s">
        <v>45</v>
      </c>
      <c r="F77" s="4">
        <v>14385</v>
      </c>
      <c r="G77" s="4">
        <v>14385</v>
      </c>
      <c r="H77" s="4">
        <v>0</v>
      </c>
      <c r="I77" s="4"/>
      <c r="J77" s="4"/>
      <c r="K77" s="4"/>
    </row>
    <row r="78" spans="1:11" ht="13.5">
      <c r="A78" s="12">
        <v>2002</v>
      </c>
      <c r="B78" s="12">
        <v>4</v>
      </c>
      <c r="C78" s="12" t="s">
        <v>88</v>
      </c>
      <c r="D78" s="12">
        <v>111</v>
      </c>
      <c r="E78" s="12" t="s">
        <v>45</v>
      </c>
      <c r="F78" s="4">
        <v>28770</v>
      </c>
      <c r="G78" s="4">
        <v>14385</v>
      </c>
      <c r="H78" s="4">
        <v>0</v>
      </c>
      <c r="I78" s="4">
        <f>SUM(F75:F78)</f>
        <v>72030</v>
      </c>
      <c r="J78" s="4">
        <f>SUM(H75:H78)</f>
        <v>0</v>
      </c>
      <c r="K78" s="4">
        <f>I78-J78</f>
        <v>72030</v>
      </c>
    </row>
    <row r="79" spans="1:11" ht="13.5" hidden="1">
      <c r="A79" s="12">
        <v>2002</v>
      </c>
      <c r="B79" s="12">
        <v>4</v>
      </c>
      <c r="C79" s="12" t="s">
        <v>88</v>
      </c>
      <c r="D79" s="12">
        <v>114</v>
      </c>
      <c r="E79" s="12" t="s">
        <v>30</v>
      </c>
      <c r="F79" s="4">
        <v>18970</v>
      </c>
      <c r="G79" s="4">
        <v>0</v>
      </c>
      <c r="H79" s="4">
        <v>0</v>
      </c>
      <c r="I79" s="4"/>
      <c r="J79" s="4"/>
      <c r="K79" s="4"/>
    </row>
    <row r="80" spans="1:11" ht="13.5" hidden="1">
      <c r="A80" s="12">
        <v>2002</v>
      </c>
      <c r="B80" s="12">
        <v>4</v>
      </c>
      <c r="C80" s="12" t="s">
        <v>88</v>
      </c>
      <c r="D80" s="12">
        <v>114</v>
      </c>
      <c r="E80" s="12" t="s">
        <v>30</v>
      </c>
      <c r="F80" s="4">
        <v>15800</v>
      </c>
      <c r="G80" s="4">
        <v>0</v>
      </c>
      <c r="H80" s="4">
        <v>0</v>
      </c>
      <c r="I80" s="4"/>
      <c r="J80" s="4"/>
      <c r="K80" s="4"/>
    </row>
    <row r="81" spans="1:11" ht="13.5" hidden="1">
      <c r="A81" s="12">
        <v>2002</v>
      </c>
      <c r="B81" s="12">
        <v>4</v>
      </c>
      <c r="C81" s="12" t="s">
        <v>88</v>
      </c>
      <c r="D81" s="12">
        <v>114</v>
      </c>
      <c r="E81" s="12" t="s">
        <v>30</v>
      </c>
      <c r="F81" s="4">
        <v>14000</v>
      </c>
      <c r="G81" s="4">
        <v>0</v>
      </c>
      <c r="H81" s="4">
        <v>0</v>
      </c>
      <c r="I81" s="4"/>
      <c r="J81" s="4"/>
      <c r="K81" s="4"/>
    </row>
    <row r="82" spans="1:11" ht="13.5" hidden="1">
      <c r="A82" s="12">
        <v>2002</v>
      </c>
      <c r="B82" s="12">
        <v>4</v>
      </c>
      <c r="C82" s="12" t="s">
        <v>88</v>
      </c>
      <c r="D82" s="12">
        <v>114</v>
      </c>
      <c r="E82" s="12" t="s">
        <v>30</v>
      </c>
      <c r="F82" s="4">
        <v>264680</v>
      </c>
      <c r="G82" s="4">
        <v>264680</v>
      </c>
      <c r="H82" s="4">
        <v>0</v>
      </c>
      <c r="I82" s="4"/>
      <c r="J82" s="4"/>
      <c r="K82" s="4"/>
    </row>
    <row r="83" spans="1:11" ht="13.5" hidden="1">
      <c r="A83" s="12">
        <v>2002</v>
      </c>
      <c r="B83" s="12">
        <v>4</v>
      </c>
      <c r="C83" s="12" t="s">
        <v>88</v>
      </c>
      <c r="D83" s="12">
        <v>114</v>
      </c>
      <c r="E83" s="12" t="s">
        <v>30</v>
      </c>
      <c r="F83" s="4">
        <v>2000</v>
      </c>
      <c r="G83" s="4">
        <v>0</v>
      </c>
      <c r="H83" s="4">
        <v>0</v>
      </c>
      <c r="I83" s="4"/>
      <c r="J83" s="4"/>
      <c r="K83" s="4"/>
    </row>
    <row r="84" spans="1:11" ht="13.5" hidden="1">
      <c r="A84" s="12">
        <v>2002</v>
      </c>
      <c r="B84" s="12">
        <v>4</v>
      </c>
      <c r="C84" s="12" t="s">
        <v>88</v>
      </c>
      <c r="D84" s="12">
        <v>114</v>
      </c>
      <c r="E84" s="12" t="s">
        <v>30</v>
      </c>
      <c r="F84" s="4">
        <v>11000</v>
      </c>
      <c r="G84" s="4">
        <v>0</v>
      </c>
      <c r="H84" s="4">
        <v>0</v>
      </c>
      <c r="I84" s="4"/>
      <c r="J84" s="4"/>
      <c r="K84" s="4"/>
    </row>
    <row r="85" spans="1:11" ht="13.5" hidden="1">
      <c r="A85" s="12">
        <v>2002</v>
      </c>
      <c r="B85" s="12">
        <v>4</v>
      </c>
      <c r="C85" s="12" t="s">
        <v>88</v>
      </c>
      <c r="D85" s="12">
        <v>114</v>
      </c>
      <c r="E85" s="12" t="s">
        <v>30</v>
      </c>
      <c r="F85" s="4">
        <v>20060</v>
      </c>
      <c r="G85" s="4">
        <v>0</v>
      </c>
      <c r="H85" s="4">
        <v>0</v>
      </c>
      <c r="I85" s="4"/>
      <c r="J85" s="4"/>
      <c r="K85" s="4"/>
    </row>
    <row r="86" spans="1:11" ht="13.5" hidden="1">
      <c r="A86" s="12">
        <v>2002</v>
      </c>
      <c r="B86" s="12">
        <v>4</v>
      </c>
      <c r="C86" s="12" t="s">
        <v>88</v>
      </c>
      <c r="D86" s="12">
        <v>114</v>
      </c>
      <c r="E86" s="12" t="s">
        <v>30</v>
      </c>
      <c r="F86" s="4">
        <v>3000</v>
      </c>
      <c r="G86" s="4">
        <v>0</v>
      </c>
      <c r="H86" s="4">
        <v>0</v>
      </c>
      <c r="I86" s="4"/>
      <c r="J86" s="4"/>
      <c r="K86" s="4"/>
    </row>
    <row r="87" spans="1:11" ht="13.5" hidden="1">
      <c r="A87" s="12">
        <v>2002</v>
      </c>
      <c r="B87" s="12">
        <v>4</v>
      </c>
      <c r="C87" s="12" t="s">
        <v>88</v>
      </c>
      <c r="D87" s="12">
        <v>114</v>
      </c>
      <c r="E87" s="12" t="s">
        <v>30</v>
      </c>
      <c r="F87" s="4">
        <v>7170</v>
      </c>
      <c r="G87" s="4">
        <v>0</v>
      </c>
      <c r="H87" s="4">
        <v>0</v>
      </c>
      <c r="I87" s="4"/>
      <c r="J87" s="4"/>
      <c r="K87" s="4"/>
    </row>
    <row r="88" spans="1:11" ht="13.5" hidden="1">
      <c r="A88" s="12">
        <v>2002</v>
      </c>
      <c r="B88" s="12">
        <v>4</v>
      </c>
      <c r="C88" s="12" t="s">
        <v>88</v>
      </c>
      <c r="D88" s="12">
        <v>114</v>
      </c>
      <c r="E88" s="12" t="s">
        <v>30</v>
      </c>
      <c r="F88" s="4">
        <v>168834</v>
      </c>
      <c r="G88" s="4">
        <v>154824</v>
      </c>
      <c r="H88" s="4">
        <v>0</v>
      </c>
      <c r="I88" s="4"/>
      <c r="J88" s="4"/>
      <c r="K88" s="4"/>
    </row>
    <row r="89" spans="1:11" ht="13.5" hidden="1">
      <c r="A89" s="12">
        <v>2002</v>
      </c>
      <c r="B89" s="12">
        <v>4</v>
      </c>
      <c r="C89" s="12" t="s">
        <v>88</v>
      </c>
      <c r="D89" s="12">
        <v>114</v>
      </c>
      <c r="E89" s="12" t="s">
        <v>30</v>
      </c>
      <c r="F89" s="4">
        <v>5003</v>
      </c>
      <c r="G89" s="4">
        <v>0</v>
      </c>
      <c r="H89" s="4">
        <v>0</v>
      </c>
      <c r="I89" s="4"/>
      <c r="J89" s="4"/>
      <c r="K89" s="4"/>
    </row>
    <row r="90" spans="1:11" ht="13.5" hidden="1">
      <c r="A90" s="12">
        <v>2002</v>
      </c>
      <c r="B90" s="12">
        <v>4</v>
      </c>
      <c r="C90" s="12" t="s">
        <v>88</v>
      </c>
      <c r="D90" s="12">
        <v>114</v>
      </c>
      <c r="E90" s="12" t="s">
        <v>30</v>
      </c>
      <c r="F90" s="4">
        <v>20060</v>
      </c>
      <c r="G90" s="4">
        <v>0</v>
      </c>
      <c r="H90" s="4">
        <v>0</v>
      </c>
      <c r="I90" s="4"/>
      <c r="J90" s="4"/>
      <c r="K90" s="4"/>
    </row>
    <row r="91" spans="1:11" ht="13.5" hidden="1">
      <c r="A91" s="12">
        <v>2002</v>
      </c>
      <c r="B91" s="12">
        <v>4</v>
      </c>
      <c r="C91" s="12" t="s">
        <v>88</v>
      </c>
      <c r="D91" s="12">
        <v>114</v>
      </c>
      <c r="E91" s="12" t="s">
        <v>30</v>
      </c>
      <c r="F91" s="4">
        <v>58800</v>
      </c>
      <c r="G91" s="4">
        <v>58800</v>
      </c>
      <c r="H91" s="4">
        <v>0</v>
      </c>
      <c r="I91" s="4"/>
      <c r="J91" s="4"/>
      <c r="K91" s="4"/>
    </row>
    <row r="92" spans="1:11" ht="13.5" hidden="1">
      <c r="A92" s="12">
        <v>2002</v>
      </c>
      <c r="B92" s="12">
        <v>4</v>
      </c>
      <c r="C92" s="12" t="s">
        <v>88</v>
      </c>
      <c r="D92" s="12">
        <v>114</v>
      </c>
      <c r="E92" s="12" t="s">
        <v>30</v>
      </c>
      <c r="F92" s="4">
        <v>20060</v>
      </c>
      <c r="G92" s="4">
        <v>0</v>
      </c>
      <c r="H92" s="4">
        <v>0</v>
      </c>
      <c r="I92" s="4"/>
      <c r="J92" s="4"/>
      <c r="K92" s="4"/>
    </row>
    <row r="93" spans="1:11" ht="13.5" hidden="1">
      <c r="A93" s="12">
        <v>2002</v>
      </c>
      <c r="B93" s="12">
        <v>4</v>
      </c>
      <c r="C93" s="12" t="s">
        <v>88</v>
      </c>
      <c r="D93" s="12">
        <v>114</v>
      </c>
      <c r="E93" s="12" t="s">
        <v>30</v>
      </c>
      <c r="F93" s="4">
        <v>200200</v>
      </c>
      <c r="G93" s="4">
        <v>186200</v>
      </c>
      <c r="H93" s="4">
        <v>0</v>
      </c>
      <c r="I93" s="4"/>
      <c r="J93" s="4"/>
      <c r="K93" s="4"/>
    </row>
    <row r="94" spans="1:11" ht="13.5" hidden="1">
      <c r="A94" s="12">
        <v>2002</v>
      </c>
      <c r="B94" s="12">
        <v>4</v>
      </c>
      <c r="C94" s="12" t="s">
        <v>88</v>
      </c>
      <c r="D94" s="12">
        <v>114</v>
      </c>
      <c r="E94" s="12" t="s">
        <v>30</v>
      </c>
      <c r="F94" s="4">
        <v>14000</v>
      </c>
      <c r="G94" s="4">
        <v>0</v>
      </c>
      <c r="H94" s="4">
        <v>0</v>
      </c>
      <c r="I94" s="4"/>
      <c r="J94" s="4"/>
      <c r="K94" s="4"/>
    </row>
    <row r="95" spans="1:11" ht="13.5">
      <c r="A95" s="12">
        <v>2002</v>
      </c>
      <c r="B95" s="12">
        <v>4</v>
      </c>
      <c r="C95" s="12" t="s">
        <v>88</v>
      </c>
      <c r="D95" s="12">
        <v>114</v>
      </c>
      <c r="E95" s="12" t="s">
        <v>30</v>
      </c>
      <c r="F95" s="4">
        <v>235200</v>
      </c>
      <c r="G95" s="4">
        <v>235200</v>
      </c>
      <c r="H95" s="4">
        <v>0</v>
      </c>
      <c r="I95" s="4">
        <f>SUM(F79:F95)</f>
        <v>1078837</v>
      </c>
      <c r="J95" s="4">
        <f>SUM(H79:H95)</f>
        <v>0</v>
      </c>
      <c r="K95" s="4">
        <f>I95-J95</f>
        <v>1078837</v>
      </c>
    </row>
    <row r="96" spans="6:12" ht="13.5">
      <c r="F96" s="4">
        <f>SUM(F75:F95)</f>
        <v>1150867</v>
      </c>
      <c r="G96" s="4">
        <f>SUM(G75:G95)</f>
        <v>928474</v>
      </c>
      <c r="H96" s="4">
        <f>SUM(H75:H95)</f>
        <v>0</v>
      </c>
      <c r="I96" s="4">
        <f>SUM(I78,I95)</f>
        <v>1150867</v>
      </c>
      <c r="J96" s="4">
        <f>SUM(J78,J95)</f>
        <v>0</v>
      </c>
      <c r="K96" s="4">
        <f>SUM(K78,K95)</f>
        <v>1150867</v>
      </c>
      <c r="L96" s="4">
        <f>SUM(F96-H96)</f>
        <v>1150867</v>
      </c>
    </row>
    <row r="97" spans="6:11" ht="13.5">
      <c r="F97" s="4"/>
      <c r="G97" s="4"/>
      <c r="H97" s="4"/>
      <c r="I97" s="4"/>
      <c r="J97" s="4"/>
      <c r="K97" s="4"/>
    </row>
    <row r="98" spans="1:11" ht="13.5" hidden="1">
      <c r="A98" s="12">
        <v>2002</v>
      </c>
      <c r="B98" s="12">
        <v>5</v>
      </c>
      <c r="C98" s="12" t="s">
        <v>88</v>
      </c>
      <c r="D98" s="12">
        <v>111</v>
      </c>
      <c r="E98" s="12" t="s">
        <v>45</v>
      </c>
      <c r="F98" s="4">
        <v>14385</v>
      </c>
      <c r="G98" s="4">
        <v>14385</v>
      </c>
      <c r="H98" s="4">
        <v>0</v>
      </c>
      <c r="I98" s="4"/>
      <c r="J98" s="4"/>
      <c r="K98" s="4"/>
    </row>
    <row r="99" spans="1:11" ht="13.5" hidden="1">
      <c r="A99" s="12">
        <v>2002</v>
      </c>
      <c r="B99" s="12">
        <v>5</v>
      </c>
      <c r="C99" s="12" t="s">
        <v>88</v>
      </c>
      <c r="D99" s="12">
        <v>111</v>
      </c>
      <c r="E99" s="12" t="s">
        <v>45</v>
      </c>
      <c r="F99" s="4">
        <v>14385</v>
      </c>
      <c r="G99" s="4">
        <v>14385</v>
      </c>
      <c r="H99" s="4">
        <v>0</v>
      </c>
      <c r="I99" s="4"/>
      <c r="J99" s="4"/>
      <c r="K99" s="4"/>
    </row>
    <row r="100" spans="1:11" ht="13.5" hidden="1">
      <c r="A100" s="12">
        <v>2002</v>
      </c>
      <c r="B100" s="12">
        <v>5</v>
      </c>
      <c r="C100" s="12" t="s">
        <v>88</v>
      </c>
      <c r="D100" s="12">
        <v>111</v>
      </c>
      <c r="E100" s="12" t="s">
        <v>45</v>
      </c>
      <c r="F100" s="4">
        <v>14175</v>
      </c>
      <c r="G100" s="4">
        <v>14175</v>
      </c>
      <c r="H100" s="4">
        <v>0</v>
      </c>
      <c r="I100" s="4"/>
      <c r="J100" s="4"/>
      <c r="K100" s="4"/>
    </row>
    <row r="101" spans="1:11" ht="13.5" hidden="1">
      <c r="A101" s="12">
        <v>2002</v>
      </c>
      <c r="B101" s="12">
        <v>5</v>
      </c>
      <c r="C101" s="12" t="s">
        <v>88</v>
      </c>
      <c r="D101" s="12">
        <v>111</v>
      </c>
      <c r="E101" s="12" t="s">
        <v>45</v>
      </c>
      <c r="F101" s="4">
        <v>14385</v>
      </c>
      <c r="G101" s="4">
        <v>14385</v>
      </c>
      <c r="H101" s="4">
        <v>0</v>
      </c>
      <c r="I101" s="4"/>
      <c r="J101" s="4"/>
      <c r="K101" s="4"/>
    </row>
    <row r="102" spans="1:11" ht="13.5" hidden="1">
      <c r="A102" s="12">
        <v>2002</v>
      </c>
      <c r="B102" s="12">
        <v>5</v>
      </c>
      <c r="C102" s="12" t="s">
        <v>88</v>
      </c>
      <c r="D102" s="12">
        <v>111</v>
      </c>
      <c r="E102" s="12" t="s">
        <v>45</v>
      </c>
      <c r="F102" s="4">
        <v>17760</v>
      </c>
      <c r="G102" s="4">
        <v>0</v>
      </c>
      <c r="H102" s="4">
        <v>0</v>
      </c>
      <c r="I102" s="4"/>
      <c r="J102" s="4"/>
      <c r="K102" s="4"/>
    </row>
    <row r="103" spans="1:11" ht="13.5" hidden="1">
      <c r="A103" s="12">
        <v>2002</v>
      </c>
      <c r="B103" s="12">
        <v>5</v>
      </c>
      <c r="C103" s="12" t="s">
        <v>88</v>
      </c>
      <c r="D103" s="12">
        <v>111</v>
      </c>
      <c r="E103" s="12" t="s">
        <v>45</v>
      </c>
      <c r="F103" s="4">
        <v>0</v>
      </c>
      <c r="G103" s="4">
        <v>17760</v>
      </c>
      <c r="H103" s="4">
        <v>0</v>
      </c>
      <c r="I103" s="4"/>
      <c r="J103" s="4"/>
      <c r="K103" s="4"/>
    </row>
    <row r="104" spans="1:11" ht="13.5" hidden="1">
      <c r="A104" s="12">
        <v>2002</v>
      </c>
      <c r="B104" s="12">
        <v>5</v>
      </c>
      <c r="C104" s="12" t="s">
        <v>88</v>
      </c>
      <c r="D104" s="12">
        <v>111</v>
      </c>
      <c r="E104" s="12" t="s">
        <v>45</v>
      </c>
      <c r="F104" s="4">
        <v>17760</v>
      </c>
      <c r="G104" s="4">
        <v>0</v>
      </c>
      <c r="H104" s="4">
        <v>0</v>
      </c>
      <c r="I104" s="4"/>
      <c r="J104" s="4"/>
      <c r="K104" s="4"/>
    </row>
    <row r="105" spans="1:11" ht="13.5">
      <c r="A105" s="12">
        <v>2002</v>
      </c>
      <c r="B105" s="12">
        <v>5</v>
      </c>
      <c r="C105" s="12" t="s">
        <v>88</v>
      </c>
      <c r="D105" s="12">
        <v>111</v>
      </c>
      <c r="E105" s="12" t="s">
        <v>45</v>
      </c>
      <c r="F105" s="4">
        <v>0</v>
      </c>
      <c r="G105" s="4">
        <v>17760</v>
      </c>
      <c r="H105" s="4">
        <v>0</v>
      </c>
      <c r="I105" s="4">
        <f>SUM(F98:F105)</f>
        <v>92850</v>
      </c>
      <c r="J105" s="4">
        <f>SUM(H98:H105)</f>
        <v>0</v>
      </c>
      <c r="K105" s="4">
        <f>I105-J105</f>
        <v>92850</v>
      </c>
    </row>
    <row r="106" spans="1:11" ht="13.5" hidden="1">
      <c r="A106" s="12">
        <v>2002</v>
      </c>
      <c r="B106" s="12">
        <v>5</v>
      </c>
      <c r="C106" s="12" t="s">
        <v>88</v>
      </c>
      <c r="D106" s="12">
        <v>114</v>
      </c>
      <c r="E106" s="12" t="s">
        <v>30</v>
      </c>
      <c r="F106" s="4">
        <v>14000</v>
      </c>
      <c r="G106" s="4">
        <v>0</v>
      </c>
      <c r="H106" s="4">
        <v>0</v>
      </c>
      <c r="I106" s="4"/>
      <c r="J106" s="4"/>
      <c r="K106" s="4"/>
    </row>
    <row r="107" spans="1:11" ht="13.5" hidden="1">
      <c r="A107" s="12">
        <v>2002</v>
      </c>
      <c r="B107" s="12">
        <v>5</v>
      </c>
      <c r="C107" s="12" t="s">
        <v>88</v>
      </c>
      <c r="D107" s="12">
        <v>114</v>
      </c>
      <c r="E107" s="12" t="s">
        <v>30</v>
      </c>
      <c r="F107" s="4">
        <v>53100</v>
      </c>
      <c r="G107" s="4">
        <v>39000</v>
      </c>
      <c r="H107" s="4">
        <v>0</v>
      </c>
      <c r="I107" s="4"/>
      <c r="J107" s="4"/>
      <c r="K107" s="4"/>
    </row>
    <row r="108" spans="1:11" ht="13.5" hidden="1">
      <c r="A108" s="12">
        <v>2002</v>
      </c>
      <c r="B108" s="12">
        <v>5</v>
      </c>
      <c r="C108" s="12" t="s">
        <v>88</v>
      </c>
      <c r="D108" s="12">
        <v>114</v>
      </c>
      <c r="E108" s="12" t="s">
        <v>30</v>
      </c>
      <c r="F108" s="4">
        <v>14000</v>
      </c>
      <c r="G108" s="4">
        <v>0</v>
      </c>
      <c r="H108" s="4">
        <v>0</v>
      </c>
      <c r="I108" s="4"/>
      <c r="J108" s="4"/>
      <c r="K108" s="4"/>
    </row>
    <row r="109" spans="1:11" ht="13.5" hidden="1">
      <c r="A109" s="12">
        <v>2002</v>
      </c>
      <c r="B109" s="12">
        <v>5</v>
      </c>
      <c r="C109" s="12" t="s">
        <v>88</v>
      </c>
      <c r="D109" s="12">
        <v>114</v>
      </c>
      <c r="E109" s="12" t="s">
        <v>30</v>
      </c>
      <c r="F109" s="4">
        <v>10</v>
      </c>
      <c r="G109" s="4">
        <v>0</v>
      </c>
      <c r="H109" s="4">
        <v>0</v>
      </c>
      <c r="I109" s="4"/>
      <c r="J109" s="4"/>
      <c r="K109" s="4"/>
    </row>
    <row r="110" spans="1:11" ht="13.5" hidden="1">
      <c r="A110" s="12">
        <v>2002</v>
      </c>
      <c r="B110" s="12">
        <v>5</v>
      </c>
      <c r="C110" s="12" t="s">
        <v>88</v>
      </c>
      <c r="D110" s="12">
        <v>114</v>
      </c>
      <c r="E110" s="12" t="s">
        <v>30</v>
      </c>
      <c r="F110" s="4">
        <v>2</v>
      </c>
      <c r="G110" s="4">
        <v>0</v>
      </c>
      <c r="H110" s="4">
        <v>0</v>
      </c>
      <c r="I110" s="4"/>
      <c r="J110" s="4"/>
      <c r="K110" s="4"/>
    </row>
    <row r="111" spans="1:11" ht="13.5" hidden="1">
      <c r="A111" s="12">
        <v>2002</v>
      </c>
      <c r="B111" s="12">
        <v>5</v>
      </c>
      <c r="C111" s="12" t="s">
        <v>88</v>
      </c>
      <c r="D111" s="12">
        <v>114</v>
      </c>
      <c r="E111" s="12" t="s">
        <v>30</v>
      </c>
      <c r="F111" s="4">
        <v>20060</v>
      </c>
      <c r="G111" s="4">
        <v>0</v>
      </c>
      <c r="H111" s="4">
        <v>0</v>
      </c>
      <c r="I111" s="4"/>
      <c r="J111" s="4"/>
      <c r="K111" s="4"/>
    </row>
    <row r="112" spans="1:11" ht="13.5" hidden="1">
      <c r="A112" s="12">
        <v>2002</v>
      </c>
      <c r="B112" s="12">
        <v>5</v>
      </c>
      <c r="C112" s="12" t="s">
        <v>88</v>
      </c>
      <c r="D112" s="12">
        <v>114</v>
      </c>
      <c r="E112" s="12" t="s">
        <v>30</v>
      </c>
      <c r="F112" s="4">
        <v>2000</v>
      </c>
      <c r="G112" s="4">
        <v>0</v>
      </c>
      <c r="H112" s="4">
        <v>0</v>
      </c>
      <c r="I112" s="4"/>
      <c r="J112" s="4"/>
      <c r="K112" s="4"/>
    </row>
    <row r="113" spans="1:11" ht="13.5" hidden="1">
      <c r="A113" s="12">
        <v>2002</v>
      </c>
      <c r="B113" s="12">
        <v>5</v>
      </c>
      <c r="C113" s="12" t="s">
        <v>88</v>
      </c>
      <c r="D113" s="12">
        <v>114</v>
      </c>
      <c r="E113" s="12" t="s">
        <v>30</v>
      </c>
      <c r="F113" s="4">
        <v>217660</v>
      </c>
      <c r="G113" s="4">
        <v>217560</v>
      </c>
      <c r="H113" s="4">
        <v>0</v>
      </c>
      <c r="I113" s="4"/>
      <c r="J113" s="4"/>
      <c r="K113" s="4"/>
    </row>
    <row r="114" spans="1:11" ht="13.5" hidden="1">
      <c r="A114" s="12">
        <v>2002</v>
      </c>
      <c r="B114" s="12">
        <v>5</v>
      </c>
      <c r="C114" s="12" t="s">
        <v>88</v>
      </c>
      <c r="D114" s="12">
        <v>114</v>
      </c>
      <c r="E114" s="12" t="s">
        <v>30</v>
      </c>
      <c r="F114" s="4">
        <v>22620</v>
      </c>
      <c r="G114" s="4">
        <v>0</v>
      </c>
      <c r="H114" s="4">
        <v>0</v>
      </c>
      <c r="I114" s="4"/>
      <c r="J114" s="4"/>
      <c r="K114" s="4"/>
    </row>
    <row r="115" spans="1:11" ht="13.5" hidden="1">
      <c r="A115" s="12">
        <v>2002</v>
      </c>
      <c r="B115" s="12">
        <v>5</v>
      </c>
      <c r="C115" s="12" t="s">
        <v>88</v>
      </c>
      <c r="D115" s="12">
        <v>114</v>
      </c>
      <c r="E115" s="12" t="s">
        <v>30</v>
      </c>
      <c r="F115" s="4">
        <v>12000</v>
      </c>
      <c r="G115" s="4">
        <v>0</v>
      </c>
      <c r="H115" s="4">
        <v>0</v>
      </c>
      <c r="I115" s="4"/>
      <c r="J115" s="4"/>
      <c r="K115" s="4"/>
    </row>
    <row r="116" spans="1:11" ht="13.5" hidden="1">
      <c r="A116" s="12">
        <v>2002</v>
      </c>
      <c r="B116" s="12">
        <v>5</v>
      </c>
      <c r="C116" s="12" t="s">
        <v>88</v>
      </c>
      <c r="D116" s="12">
        <v>114</v>
      </c>
      <c r="E116" s="12" t="s">
        <v>30</v>
      </c>
      <c r="F116" s="4">
        <v>20060</v>
      </c>
      <c r="G116" s="4">
        <v>0</v>
      </c>
      <c r="H116" s="4">
        <v>0</v>
      </c>
      <c r="I116" s="4"/>
      <c r="J116" s="4"/>
      <c r="K116" s="4"/>
    </row>
    <row r="117" spans="1:11" ht="13.5" hidden="1">
      <c r="A117" s="12">
        <v>2002</v>
      </c>
      <c r="B117" s="12">
        <v>5</v>
      </c>
      <c r="C117" s="12" t="s">
        <v>88</v>
      </c>
      <c r="D117" s="12">
        <v>114</v>
      </c>
      <c r="E117" s="12" t="s">
        <v>30</v>
      </c>
      <c r="F117" s="4">
        <v>10500</v>
      </c>
      <c r="G117" s="4">
        <v>0</v>
      </c>
      <c r="H117" s="4">
        <v>0</v>
      </c>
      <c r="I117" s="4"/>
      <c r="J117" s="4"/>
      <c r="K117" s="4"/>
    </row>
    <row r="118" spans="1:11" ht="13.5" hidden="1">
      <c r="A118" s="12">
        <v>2002</v>
      </c>
      <c r="B118" s="12">
        <v>5</v>
      </c>
      <c r="C118" s="12" t="s">
        <v>88</v>
      </c>
      <c r="D118" s="12">
        <v>114</v>
      </c>
      <c r="E118" s="12" t="s">
        <v>30</v>
      </c>
      <c r="F118" s="4">
        <v>280580</v>
      </c>
      <c r="G118" s="4">
        <v>280280</v>
      </c>
      <c r="H118" s="4">
        <v>0</v>
      </c>
      <c r="I118" s="4"/>
      <c r="J118" s="4"/>
      <c r="K118" s="4"/>
    </row>
    <row r="119" spans="1:11" ht="13.5" hidden="1">
      <c r="A119" s="12">
        <v>2002</v>
      </c>
      <c r="B119" s="12">
        <v>5</v>
      </c>
      <c r="C119" s="12" t="s">
        <v>88</v>
      </c>
      <c r="D119" s="12">
        <v>114</v>
      </c>
      <c r="E119" s="12" t="s">
        <v>30</v>
      </c>
      <c r="F119" s="4">
        <v>21000</v>
      </c>
      <c r="G119" s="4">
        <v>0</v>
      </c>
      <c r="H119" s="4">
        <v>0</v>
      </c>
      <c r="I119" s="4"/>
      <c r="J119" s="4"/>
      <c r="K119" s="4"/>
    </row>
    <row r="120" spans="1:11" ht="13.5" hidden="1">
      <c r="A120" s="12">
        <v>2002</v>
      </c>
      <c r="B120" s="12">
        <v>5</v>
      </c>
      <c r="C120" s="12" t="s">
        <v>88</v>
      </c>
      <c r="D120" s="12">
        <v>114</v>
      </c>
      <c r="E120" s="12" t="s">
        <v>30</v>
      </c>
      <c r="F120" s="4">
        <v>10000</v>
      </c>
      <c r="G120" s="4">
        <v>0</v>
      </c>
      <c r="H120" s="4">
        <v>0</v>
      </c>
      <c r="I120" s="4"/>
      <c r="J120" s="4"/>
      <c r="K120" s="4"/>
    </row>
    <row r="121" spans="1:11" ht="13.5" hidden="1">
      <c r="A121" s="12">
        <v>2002</v>
      </c>
      <c r="B121" s="12">
        <v>5</v>
      </c>
      <c r="C121" s="12" t="s">
        <v>88</v>
      </c>
      <c r="D121" s="12">
        <v>114</v>
      </c>
      <c r="E121" s="12" t="s">
        <v>30</v>
      </c>
      <c r="F121" s="4">
        <v>20060</v>
      </c>
      <c r="G121" s="4">
        <v>0</v>
      </c>
      <c r="H121" s="4">
        <v>0</v>
      </c>
      <c r="I121" s="4"/>
      <c r="J121" s="4"/>
      <c r="K121" s="4"/>
    </row>
    <row r="122" spans="1:11" ht="13.5" hidden="1">
      <c r="A122" s="12">
        <v>2002</v>
      </c>
      <c r="B122" s="12">
        <v>5</v>
      </c>
      <c r="C122" s="12" t="s">
        <v>88</v>
      </c>
      <c r="D122" s="12">
        <v>114</v>
      </c>
      <c r="E122" s="12" t="s">
        <v>30</v>
      </c>
      <c r="F122" s="4">
        <v>278640</v>
      </c>
      <c r="G122" s="4">
        <v>264600</v>
      </c>
      <c r="H122" s="4">
        <v>0</v>
      </c>
      <c r="I122" s="4"/>
      <c r="J122" s="4"/>
      <c r="K122" s="4"/>
    </row>
    <row r="123" spans="1:11" ht="13.5" hidden="1">
      <c r="A123" s="12">
        <v>2002</v>
      </c>
      <c r="B123" s="12">
        <v>5</v>
      </c>
      <c r="C123" s="12" t="s">
        <v>88</v>
      </c>
      <c r="D123" s="12">
        <v>114</v>
      </c>
      <c r="E123" s="12" t="s">
        <v>30</v>
      </c>
      <c r="F123" s="4">
        <v>14000</v>
      </c>
      <c r="G123" s="4">
        <v>0</v>
      </c>
      <c r="H123" s="4">
        <v>0</v>
      </c>
      <c r="I123" s="4"/>
      <c r="J123" s="4"/>
      <c r="K123" s="4"/>
    </row>
    <row r="124" spans="1:11" ht="13.5" hidden="1">
      <c r="A124" s="12">
        <v>2002</v>
      </c>
      <c r="B124" s="12">
        <v>5</v>
      </c>
      <c r="C124" s="12" t="s">
        <v>88</v>
      </c>
      <c r="D124" s="12">
        <v>114</v>
      </c>
      <c r="E124" s="12" t="s">
        <v>30</v>
      </c>
      <c r="F124" s="4">
        <v>20900</v>
      </c>
      <c r="G124" s="4">
        <v>0</v>
      </c>
      <c r="H124" s="4">
        <v>0</v>
      </c>
      <c r="I124" s="4"/>
      <c r="J124" s="4"/>
      <c r="K124" s="4"/>
    </row>
    <row r="125" spans="1:11" ht="13.5" hidden="1">
      <c r="A125" s="12">
        <v>2002</v>
      </c>
      <c r="B125" s="12">
        <v>5</v>
      </c>
      <c r="C125" s="12" t="s">
        <v>88</v>
      </c>
      <c r="D125" s="12">
        <v>114</v>
      </c>
      <c r="E125" s="12" t="s">
        <v>30</v>
      </c>
      <c r="F125" s="4">
        <v>66000</v>
      </c>
      <c r="G125" s="4">
        <v>66000</v>
      </c>
      <c r="H125" s="4">
        <v>0</v>
      </c>
      <c r="I125" s="4"/>
      <c r="J125" s="4"/>
      <c r="K125" s="4"/>
    </row>
    <row r="126" spans="1:11" ht="13.5" hidden="1">
      <c r="A126" s="12">
        <v>2002</v>
      </c>
      <c r="B126" s="12">
        <v>5</v>
      </c>
      <c r="C126" s="12" t="s">
        <v>88</v>
      </c>
      <c r="D126" s="12">
        <v>114</v>
      </c>
      <c r="E126" s="12" t="s">
        <v>30</v>
      </c>
      <c r="F126" s="4">
        <v>20080</v>
      </c>
      <c r="G126" s="4">
        <v>0</v>
      </c>
      <c r="H126" s="4">
        <v>0</v>
      </c>
      <c r="I126" s="4"/>
      <c r="J126" s="4"/>
      <c r="K126" s="4"/>
    </row>
    <row r="127" spans="1:11" ht="13.5" hidden="1">
      <c r="A127" s="12">
        <v>2002</v>
      </c>
      <c r="B127" s="12">
        <v>5</v>
      </c>
      <c r="C127" s="12" t="s">
        <v>88</v>
      </c>
      <c r="D127" s="12">
        <v>114</v>
      </c>
      <c r="E127" s="12" t="s">
        <v>30</v>
      </c>
      <c r="F127" s="4">
        <v>30</v>
      </c>
      <c r="G127" s="4">
        <v>0</v>
      </c>
      <c r="H127" s="4">
        <v>0</v>
      </c>
      <c r="I127" s="4"/>
      <c r="J127" s="4"/>
      <c r="K127" s="4"/>
    </row>
    <row r="128" spans="1:11" ht="13.5" hidden="1">
      <c r="A128" s="12">
        <v>2002</v>
      </c>
      <c r="B128" s="12">
        <v>5</v>
      </c>
      <c r="C128" s="12" t="s">
        <v>88</v>
      </c>
      <c r="D128" s="12">
        <v>114</v>
      </c>
      <c r="E128" s="12" t="s">
        <v>30</v>
      </c>
      <c r="F128" s="4">
        <v>32640</v>
      </c>
      <c r="G128" s="4">
        <v>32640</v>
      </c>
      <c r="H128" s="4">
        <v>0</v>
      </c>
      <c r="I128" s="4"/>
      <c r="J128" s="4"/>
      <c r="K128" s="4"/>
    </row>
    <row r="129" spans="1:11" ht="13.5" hidden="1">
      <c r="A129" s="12">
        <v>2002</v>
      </c>
      <c r="B129" s="12">
        <v>5</v>
      </c>
      <c r="C129" s="12" t="s">
        <v>88</v>
      </c>
      <c r="D129" s="12">
        <v>114</v>
      </c>
      <c r="E129" s="12" t="s">
        <v>30</v>
      </c>
      <c r="F129" s="4">
        <v>4000</v>
      </c>
      <c r="G129" s="4">
        <v>0</v>
      </c>
      <c r="H129" s="4">
        <v>0</v>
      </c>
      <c r="I129" s="4"/>
      <c r="J129" s="4"/>
      <c r="K129" s="4"/>
    </row>
    <row r="130" spans="1:11" ht="13.5" hidden="1">
      <c r="A130" s="12">
        <v>2002</v>
      </c>
      <c r="B130" s="12">
        <v>5</v>
      </c>
      <c r="C130" s="12" t="s">
        <v>88</v>
      </c>
      <c r="D130" s="12">
        <v>114</v>
      </c>
      <c r="E130" s="12" t="s">
        <v>30</v>
      </c>
      <c r="F130" s="4">
        <v>505808</v>
      </c>
      <c r="G130" s="4">
        <v>499768</v>
      </c>
      <c r="H130" s="4">
        <v>0</v>
      </c>
      <c r="I130" s="4"/>
      <c r="J130" s="4"/>
      <c r="K130" s="4"/>
    </row>
    <row r="131" spans="1:11" ht="13.5" hidden="1">
      <c r="A131" s="12">
        <v>2002</v>
      </c>
      <c r="B131" s="12">
        <v>5</v>
      </c>
      <c r="C131" s="12" t="s">
        <v>88</v>
      </c>
      <c r="D131" s="12">
        <v>114</v>
      </c>
      <c r="E131" s="12" t="s">
        <v>30</v>
      </c>
      <c r="F131" s="4">
        <v>0</v>
      </c>
      <c r="G131" s="4">
        <v>6000</v>
      </c>
      <c r="H131" s="4">
        <v>0</v>
      </c>
      <c r="I131" s="4"/>
      <c r="J131" s="4"/>
      <c r="K131" s="4"/>
    </row>
    <row r="132" spans="1:11" ht="13.5">
      <c r="A132" s="12">
        <v>2002</v>
      </c>
      <c r="B132" s="12">
        <v>5</v>
      </c>
      <c r="C132" s="12" t="s">
        <v>88</v>
      </c>
      <c r="D132" s="12">
        <v>114</v>
      </c>
      <c r="E132" s="12" t="s">
        <v>30</v>
      </c>
      <c r="F132" s="4">
        <v>24</v>
      </c>
      <c r="G132" s="4">
        <v>0</v>
      </c>
      <c r="H132" s="4">
        <v>0</v>
      </c>
      <c r="I132" s="4">
        <f>SUM(F106:F132)</f>
        <v>1659774</v>
      </c>
      <c r="J132" s="4">
        <f>SUM(H106:H132)</f>
        <v>0</v>
      </c>
      <c r="K132" s="4">
        <f>I132-J132</f>
        <v>1659774</v>
      </c>
    </row>
    <row r="133" spans="6:12" ht="13.5">
      <c r="F133" s="4">
        <f>SUM(F98:F132)</f>
        <v>1752624</v>
      </c>
      <c r="G133" s="4">
        <f>SUM(G98:G132)</f>
        <v>1498698</v>
      </c>
      <c r="H133" s="4">
        <f>SUM(H98:H132)</f>
        <v>0</v>
      </c>
      <c r="I133" s="4">
        <f>SUM(I105,I132)</f>
        <v>1752624</v>
      </c>
      <c r="J133" s="4">
        <f>SUM(J105,J132)</f>
        <v>0</v>
      </c>
      <c r="K133" s="4">
        <f>SUM(K105,K132)</f>
        <v>1752624</v>
      </c>
      <c r="L133" s="4">
        <f>SUM(F133-H133)</f>
        <v>1752624</v>
      </c>
    </row>
    <row r="134" spans="6:11" ht="13.5">
      <c r="F134" s="4"/>
      <c r="G134" s="4"/>
      <c r="H134" s="4"/>
      <c r="I134" s="4"/>
      <c r="J134" s="4"/>
      <c r="K134" s="4"/>
    </row>
    <row r="135" spans="1:11" ht="13.5" hidden="1">
      <c r="A135" s="12">
        <v>2002</v>
      </c>
      <c r="B135" s="12">
        <v>6</v>
      </c>
      <c r="C135" s="12" t="s">
        <v>88</v>
      </c>
      <c r="D135" s="12">
        <v>111</v>
      </c>
      <c r="E135" s="12" t="s">
        <v>45</v>
      </c>
      <c r="F135" s="4">
        <v>15300</v>
      </c>
      <c r="G135" s="4">
        <v>15300</v>
      </c>
      <c r="H135" s="4">
        <v>0</v>
      </c>
      <c r="I135" s="4"/>
      <c r="J135" s="4"/>
      <c r="K135" s="4"/>
    </row>
    <row r="136" spans="1:11" ht="13.5" hidden="1">
      <c r="A136" s="12">
        <v>2002</v>
      </c>
      <c r="B136" s="12">
        <v>6</v>
      </c>
      <c r="C136" s="12" t="s">
        <v>88</v>
      </c>
      <c r="D136" s="12">
        <v>111</v>
      </c>
      <c r="E136" s="12" t="s">
        <v>45</v>
      </c>
      <c r="F136" s="4">
        <v>95</v>
      </c>
      <c r="G136" s="4">
        <v>95</v>
      </c>
      <c r="H136" s="4">
        <v>0</v>
      </c>
      <c r="I136" s="4"/>
      <c r="J136" s="4"/>
      <c r="K136" s="4"/>
    </row>
    <row r="137" spans="1:11" ht="13.5">
      <c r="A137" s="12">
        <v>2002</v>
      </c>
      <c r="B137" s="12">
        <v>6</v>
      </c>
      <c r="C137" s="12" t="s">
        <v>88</v>
      </c>
      <c r="D137" s="12">
        <v>111</v>
      </c>
      <c r="E137" s="12" t="s">
        <v>45</v>
      </c>
      <c r="F137" s="4">
        <v>15345</v>
      </c>
      <c r="G137" s="4">
        <v>15345</v>
      </c>
      <c r="H137" s="4">
        <v>0</v>
      </c>
      <c r="I137" s="4">
        <f>SUM(F135:F137)</f>
        <v>30740</v>
      </c>
      <c r="J137" s="4">
        <f>SUM(H135:H137)</f>
        <v>0</v>
      </c>
      <c r="K137" s="4">
        <f>I137-J137</f>
        <v>30740</v>
      </c>
    </row>
    <row r="138" spans="1:11" ht="13.5" hidden="1">
      <c r="A138" s="12">
        <v>2002</v>
      </c>
      <c r="B138" s="12">
        <v>6</v>
      </c>
      <c r="C138" s="12" t="s">
        <v>88</v>
      </c>
      <c r="D138" s="12">
        <v>114</v>
      </c>
      <c r="E138" s="12" t="s">
        <v>30</v>
      </c>
      <c r="F138" s="4">
        <v>9</v>
      </c>
      <c r="G138" s="4">
        <v>0</v>
      </c>
      <c r="H138" s="4">
        <v>0</v>
      </c>
      <c r="I138" s="4"/>
      <c r="J138" s="4"/>
      <c r="K138" s="4"/>
    </row>
    <row r="139" spans="1:11" ht="13.5" hidden="1">
      <c r="A139" s="12">
        <v>2002</v>
      </c>
      <c r="B139" s="12">
        <v>6</v>
      </c>
      <c r="C139" s="12" t="s">
        <v>88</v>
      </c>
      <c r="D139" s="12">
        <v>114</v>
      </c>
      <c r="E139" s="12" t="s">
        <v>30</v>
      </c>
      <c r="F139" s="4">
        <v>66000</v>
      </c>
      <c r="G139" s="4">
        <v>66000</v>
      </c>
      <c r="H139" s="4">
        <v>0</v>
      </c>
      <c r="I139" s="4"/>
      <c r="J139" s="4"/>
      <c r="K139" s="4"/>
    </row>
    <row r="140" spans="1:11" ht="13.5" hidden="1">
      <c r="A140" s="12">
        <v>2002</v>
      </c>
      <c r="B140" s="12">
        <v>6</v>
      </c>
      <c r="C140" s="12" t="s">
        <v>88</v>
      </c>
      <c r="D140" s="12">
        <v>114</v>
      </c>
      <c r="E140" s="12" t="s">
        <v>30</v>
      </c>
      <c r="F140" s="4">
        <v>16395</v>
      </c>
      <c r="G140" s="4">
        <v>16395</v>
      </c>
      <c r="H140" s="4">
        <v>0</v>
      </c>
      <c r="I140" s="4"/>
      <c r="J140" s="4"/>
      <c r="K140" s="4"/>
    </row>
    <row r="141" spans="1:11" ht="13.5" hidden="1">
      <c r="A141" s="12">
        <v>2002</v>
      </c>
      <c r="B141" s="12">
        <v>6</v>
      </c>
      <c r="C141" s="12" t="s">
        <v>88</v>
      </c>
      <c r="D141" s="12">
        <v>114</v>
      </c>
      <c r="E141" s="12" t="s">
        <v>30</v>
      </c>
      <c r="F141" s="4">
        <v>20060</v>
      </c>
      <c r="G141" s="4">
        <v>0</v>
      </c>
      <c r="H141" s="4">
        <v>0</v>
      </c>
      <c r="I141" s="4"/>
      <c r="J141" s="4"/>
      <c r="K141" s="4"/>
    </row>
    <row r="142" spans="1:11" ht="13.5" hidden="1">
      <c r="A142" s="12">
        <v>2002</v>
      </c>
      <c r="B142" s="12">
        <v>6</v>
      </c>
      <c r="C142" s="12" t="s">
        <v>88</v>
      </c>
      <c r="D142" s="12">
        <v>114</v>
      </c>
      <c r="E142" s="12" t="s">
        <v>30</v>
      </c>
      <c r="F142" s="4">
        <v>33120</v>
      </c>
      <c r="G142" s="4">
        <v>33120</v>
      </c>
      <c r="H142" s="4">
        <v>0</v>
      </c>
      <c r="I142" s="4"/>
      <c r="J142" s="4"/>
      <c r="K142" s="4"/>
    </row>
    <row r="143" spans="1:11" ht="13.5" hidden="1">
      <c r="A143" s="12">
        <v>2002</v>
      </c>
      <c r="B143" s="12">
        <v>6</v>
      </c>
      <c r="C143" s="12" t="s">
        <v>88</v>
      </c>
      <c r="D143" s="12">
        <v>114</v>
      </c>
      <c r="E143" s="12" t="s">
        <v>30</v>
      </c>
      <c r="F143" s="4">
        <v>10500</v>
      </c>
      <c r="G143" s="4">
        <v>0</v>
      </c>
      <c r="H143" s="4">
        <v>0</v>
      </c>
      <c r="I143" s="4"/>
      <c r="J143" s="4"/>
      <c r="K143" s="4"/>
    </row>
    <row r="144" spans="1:11" ht="13.5" hidden="1">
      <c r="A144" s="12">
        <v>2002</v>
      </c>
      <c r="B144" s="12">
        <v>6</v>
      </c>
      <c r="C144" s="12" t="s">
        <v>88</v>
      </c>
      <c r="D144" s="12">
        <v>114</v>
      </c>
      <c r="E144" s="12" t="s">
        <v>30</v>
      </c>
      <c r="F144" s="4">
        <v>349168</v>
      </c>
      <c r="G144" s="4">
        <v>342968</v>
      </c>
      <c r="H144" s="4">
        <v>0</v>
      </c>
      <c r="I144" s="4"/>
      <c r="J144" s="4"/>
      <c r="K144" s="4"/>
    </row>
    <row r="145" spans="1:11" ht="13.5" hidden="1">
      <c r="A145" s="12">
        <v>2002</v>
      </c>
      <c r="B145" s="12">
        <v>6</v>
      </c>
      <c r="C145" s="12" t="s">
        <v>88</v>
      </c>
      <c r="D145" s="12">
        <v>114</v>
      </c>
      <c r="E145" s="12" t="s">
        <v>30</v>
      </c>
      <c r="F145" s="4">
        <v>20</v>
      </c>
      <c r="G145" s="4">
        <v>0</v>
      </c>
      <c r="H145" s="4">
        <v>0</v>
      </c>
      <c r="I145" s="4"/>
      <c r="J145" s="4"/>
      <c r="K145" s="4"/>
    </row>
    <row r="146" spans="1:11" ht="13.5" hidden="1">
      <c r="A146" s="12">
        <v>2002</v>
      </c>
      <c r="B146" s="12">
        <v>6</v>
      </c>
      <c r="C146" s="12" t="s">
        <v>88</v>
      </c>
      <c r="D146" s="12">
        <v>114</v>
      </c>
      <c r="E146" s="12" t="s">
        <v>30</v>
      </c>
      <c r="F146" s="4">
        <v>14000</v>
      </c>
      <c r="G146" s="4">
        <v>0</v>
      </c>
      <c r="H146" s="4">
        <v>0</v>
      </c>
      <c r="I146" s="4"/>
      <c r="J146" s="4"/>
      <c r="K146" s="4"/>
    </row>
    <row r="147" spans="1:11" ht="13.5" hidden="1">
      <c r="A147" s="12">
        <v>2002</v>
      </c>
      <c r="B147" s="12">
        <v>6</v>
      </c>
      <c r="C147" s="12" t="s">
        <v>88</v>
      </c>
      <c r="D147" s="12">
        <v>114</v>
      </c>
      <c r="E147" s="12" t="s">
        <v>30</v>
      </c>
      <c r="F147" s="4">
        <v>20060</v>
      </c>
      <c r="G147" s="4">
        <v>0</v>
      </c>
      <c r="H147" s="4">
        <v>0</v>
      </c>
      <c r="I147" s="4"/>
      <c r="J147" s="4"/>
      <c r="K147" s="4"/>
    </row>
    <row r="148" spans="1:11" ht="13.5" hidden="1">
      <c r="A148" s="12">
        <v>2002</v>
      </c>
      <c r="B148" s="12">
        <v>6</v>
      </c>
      <c r="C148" s="12" t="s">
        <v>88</v>
      </c>
      <c r="D148" s="12">
        <v>114</v>
      </c>
      <c r="E148" s="12" t="s">
        <v>30</v>
      </c>
      <c r="F148" s="4">
        <v>20</v>
      </c>
      <c r="G148" s="4">
        <v>0</v>
      </c>
      <c r="H148" s="4">
        <v>0</v>
      </c>
      <c r="I148" s="4"/>
      <c r="J148" s="4"/>
      <c r="K148" s="4"/>
    </row>
    <row r="149" spans="1:11" ht="13.5" hidden="1">
      <c r="A149" s="12">
        <v>2002</v>
      </c>
      <c r="B149" s="12">
        <v>6</v>
      </c>
      <c r="C149" s="12" t="s">
        <v>88</v>
      </c>
      <c r="D149" s="12">
        <v>114</v>
      </c>
      <c r="E149" s="12" t="s">
        <v>30</v>
      </c>
      <c r="F149" s="4">
        <v>513830</v>
      </c>
      <c r="G149" s="4">
        <v>499800</v>
      </c>
      <c r="H149" s="4">
        <v>0</v>
      </c>
      <c r="I149" s="4"/>
      <c r="J149" s="4"/>
      <c r="K149" s="4"/>
    </row>
    <row r="150" spans="1:11" ht="13.5" hidden="1">
      <c r="A150" s="12">
        <v>2002</v>
      </c>
      <c r="B150" s="12">
        <v>6</v>
      </c>
      <c r="C150" s="12" t="s">
        <v>88</v>
      </c>
      <c r="D150" s="12">
        <v>114</v>
      </c>
      <c r="E150" s="12" t="s">
        <v>30</v>
      </c>
      <c r="F150" s="4">
        <v>0</v>
      </c>
      <c r="G150" s="4">
        <v>6480</v>
      </c>
      <c r="H150" s="4">
        <v>0</v>
      </c>
      <c r="I150" s="4"/>
      <c r="J150" s="4"/>
      <c r="K150" s="4"/>
    </row>
    <row r="151" spans="1:11" ht="13.5" hidden="1">
      <c r="A151" s="12">
        <v>2002</v>
      </c>
      <c r="B151" s="12">
        <v>6</v>
      </c>
      <c r="C151" s="12" t="s">
        <v>88</v>
      </c>
      <c r="D151" s="12">
        <v>114</v>
      </c>
      <c r="E151" s="12" t="s">
        <v>30</v>
      </c>
      <c r="F151" s="4">
        <v>1464</v>
      </c>
      <c r="G151" s="4">
        <v>0</v>
      </c>
      <c r="H151" s="4">
        <v>0</v>
      </c>
      <c r="I151" s="4"/>
      <c r="J151" s="4"/>
      <c r="K151" s="4"/>
    </row>
    <row r="152" spans="1:11" ht="13.5" hidden="1">
      <c r="A152" s="12">
        <v>2002</v>
      </c>
      <c r="B152" s="12">
        <v>6</v>
      </c>
      <c r="C152" s="12" t="s">
        <v>88</v>
      </c>
      <c r="D152" s="12">
        <v>114</v>
      </c>
      <c r="E152" s="12" t="s">
        <v>30</v>
      </c>
      <c r="F152" s="4">
        <v>34000</v>
      </c>
      <c r="G152" s="4">
        <v>0</v>
      </c>
      <c r="H152" s="4">
        <v>0</v>
      </c>
      <c r="I152" s="4"/>
      <c r="J152" s="4"/>
      <c r="K152" s="4"/>
    </row>
    <row r="153" spans="1:11" ht="13.5" hidden="1">
      <c r="A153" s="12">
        <v>2002</v>
      </c>
      <c r="B153" s="12">
        <v>6</v>
      </c>
      <c r="C153" s="12" t="s">
        <v>88</v>
      </c>
      <c r="D153" s="12">
        <v>114</v>
      </c>
      <c r="E153" s="12" t="s">
        <v>30</v>
      </c>
      <c r="F153" s="4">
        <v>2</v>
      </c>
      <c r="G153" s="4">
        <v>0</v>
      </c>
      <c r="H153" s="4">
        <v>0</v>
      </c>
      <c r="I153" s="4"/>
      <c r="J153" s="4"/>
      <c r="K153" s="4"/>
    </row>
    <row r="154" spans="1:11" ht="13.5" hidden="1">
      <c r="A154" s="12">
        <v>2002</v>
      </c>
      <c r="B154" s="12">
        <v>6</v>
      </c>
      <c r="C154" s="12" t="s">
        <v>88</v>
      </c>
      <c r="D154" s="12">
        <v>114</v>
      </c>
      <c r="E154" s="12" t="s">
        <v>30</v>
      </c>
      <c r="F154" s="4">
        <v>3000</v>
      </c>
      <c r="G154" s="4">
        <v>0</v>
      </c>
      <c r="H154" s="4">
        <v>0</v>
      </c>
      <c r="I154" s="4"/>
      <c r="J154" s="4"/>
      <c r="K154" s="4"/>
    </row>
    <row r="155" spans="1:11" ht="13.5" hidden="1">
      <c r="A155" s="12">
        <v>2002</v>
      </c>
      <c r="B155" s="12">
        <v>6</v>
      </c>
      <c r="C155" s="12" t="s">
        <v>88</v>
      </c>
      <c r="D155" s="12">
        <v>114</v>
      </c>
      <c r="E155" s="12" t="s">
        <v>30</v>
      </c>
      <c r="F155" s="4">
        <v>20060</v>
      </c>
      <c r="G155" s="4">
        <v>0</v>
      </c>
      <c r="H155" s="4">
        <v>0</v>
      </c>
      <c r="I155" s="4"/>
      <c r="J155" s="4"/>
      <c r="K155" s="4"/>
    </row>
    <row r="156" spans="1:11" ht="13.5" hidden="1">
      <c r="A156" s="12">
        <v>2002</v>
      </c>
      <c r="B156" s="12">
        <v>6</v>
      </c>
      <c r="C156" s="12" t="s">
        <v>88</v>
      </c>
      <c r="D156" s="12">
        <v>114</v>
      </c>
      <c r="E156" s="12" t="s">
        <v>30</v>
      </c>
      <c r="F156" s="4">
        <v>20</v>
      </c>
      <c r="G156" s="4">
        <v>0</v>
      </c>
      <c r="H156" s="4">
        <v>0</v>
      </c>
      <c r="I156" s="4"/>
      <c r="J156" s="4"/>
      <c r="K156" s="4"/>
    </row>
    <row r="157" spans="1:11" ht="13.5" hidden="1">
      <c r="A157" s="12">
        <v>2002</v>
      </c>
      <c r="B157" s="12">
        <v>6</v>
      </c>
      <c r="C157" s="12" t="s">
        <v>88</v>
      </c>
      <c r="D157" s="12">
        <v>114</v>
      </c>
      <c r="E157" s="12" t="s">
        <v>30</v>
      </c>
      <c r="F157" s="4">
        <v>427430</v>
      </c>
      <c r="G157" s="4">
        <v>421400</v>
      </c>
      <c r="H157" s="4">
        <v>0</v>
      </c>
      <c r="I157" s="4"/>
      <c r="J157" s="4"/>
      <c r="K157" s="4"/>
    </row>
    <row r="158" spans="1:11" ht="13.5" hidden="1">
      <c r="A158" s="12">
        <v>2002</v>
      </c>
      <c r="B158" s="12">
        <v>6</v>
      </c>
      <c r="C158" s="12" t="s">
        <v>88</v>
      </c>
      <c r="D158" s="12">
        <v>114</v>
      </c>
      <c r="E158" s="12" t="s">
        <v>30</v>
      </c>
      <c r="F158" s="4">
        <v>12100</v>
      </c>
      <c r="G158" s="4">
        <v>0</v>
      </c>
      <c r="H158" s="4">
        <v>0</v>
      </c>
      <c r="I158" s="4"/>
      <c r="J158" s="4"/>
      <c r="K158" s="4"/>
    </row>
    <row r="159" spans="1:11" ht="13.5" hidden="1">
      <c r="A159" s="12">
        <v>2002</v>
      </c>
      <c r="B159" s="12">
        <v>6</v>
      </c>
      <c r="C159" s="12" t="s">
        <v>88</v>
      </c>
      <c r="D159" s="12">
        <v>114</v>
      </c>
      <c r="E159" s="12" t="s">
        <v>30</v>
      </c>
      <c r="F159" s="4">
        <v>20060</v>
      </c>
      <c r="G159" s="4">
        <v>0</v>
      </c>
      <c r="H159" s="4">
        <v>0</v>
      </c>
      <c r="I159" s="4"/>
      <c r="J159" s="4"/>
      <c r="K159" s="4"/>
    </row>
    <row r="160" spans="1:11" ht="13.5">
      <c r="A160" s="12">
        <v>2002</v>
      </c>
      <c r="B160" s="12">
        <v>6</v>
      </c>
      <c r="C160" s="12" t="s">
        <v>88</v>
      </c>
      <c r="D160" s="12">
        <v>114</v>
      </c>
      <c r="E160" s="12" t="s">
        <v>30</v>
      </c>
      <c r="F160" s="4">
        <v>6030</v>
      </c>
      <c r="G160" s="4">
        <v>0</v>
      </c>
      <c r="H160" s="4">
        <v>0</v>
      </c>
      <c r="I160" s="4">
        <f>SUM(F138:F160)</f>
        <v>1567348</v>
      </c>
      <c r="J160" s="4">
        <f>SUM(H138:H160)</f>
        <v>0</v>
      </c>
      <c r="K160" s="4">
        <f>I160-J160</f>
        <v>1567348</v>
      </c>
    </row>
    <row r="161" spans="6:12" ht="13.5">
      <c r="F161" s="4">
        <f>SUM(F135:F160)</f>
        <v>1598088</v>
      </c>
      <c r="G161" s="4">
        <f>SUM(G135:G160)</f>
        <v>1416903</v>
      </c>
      <c r="H161" s="4">
        <f>SUM(H135:H160)</f>
        <v>0</v>
      </c>
      <c r="I161" s="4">
        <f>SUM(I137,I160)</f>
        <v>1598088</v>
      </c>
      <c r="J161" s="4">
        <f>SUM(J137,J160)</f>
        <v>0</v>
      </c>
      <c r="K161" s="4">
        <f>SUM(K137,K160)</f>
        <v>1598088</v>
      </c>
      <c r="L161" s="4">
        <f>SUM(F161-H161)</f>
        <v>1598088</v>
      </c>
    </row>
    <row r="162" spans="6:11" ht="13.5">
      <c r="F162" s="4"/>
      <c r="G162" s="4"/>
      <c r="H162" s="4"/>
      <c r="I162" s="4"/>
      <c r="J162" s="4"/>
      <c r="K162" s="4"/>
    </row>
    <row r="163" spans="1:11" ht="13.5">
      <c r="A163" s="12">
        <v>2002</v>
      </c>
      <c r="B163" s="12">
        <v>7</v>
      </c>
      <c r="C163" s="12" t="s">
        <v>88</v>
      </c>
      <c r="D163" s="12">
        <v>111</v>
      </c>
      <c r="E163" s="12" t="s">
        <v>45</v>
      </c>
      <c r="F163" s="4">
        <v>6300</v>
      </c>
      <c r="G163" s="4">
        <v>6300</v>
      </c>
      <c r="H163" s="4">
        <v>0</v>
      </c>
      <c r="I163" s="4">
        <f>F163</f>
        <v>6300</v>
      </c>
      <c r="J163" s="4">
        <f>H163</f>
        <v>0</v>
      </c>
      <c r="K163" s="4">
        <f>I163-J163</f>
        <v>6300</v>
      </c>
    </row>
    <row r="164" spans="1:11" ht="13.5" hidden="1">
      <c r="A164" s="12">
        <v>2002</v>
      </c>
      <c r="B164" s="12">
        <v>7</v>
      </c>
      <c r="C164" s="12" t="s">
        <v>88</v>
      </c>
      <c r="D164" s="12">
        <v>114</v>
      </c>
      <c r="E164" s="12" t="s">
        <v>30</v>
      </c>
      <c r="F164" s="4">
        <v>9000</v>
      </c>
      <c r="G164" s="4">
        <v>0</v>
      </c>
      <c r="H164" s="4">
        <v>0</v>
      </c>
      <c r="I164" s="4"/>
      <c r="J164" s="4"/>
      <c r="K164" s="4"/>
    </row>
    <row r="165" spans="1:11" ht="13.5" hidden="1">
      <c r="A165" s="12">
        <v>2002</v>
      </c>
      <c r="B165" s="12">
        <v>7</v>
      </c>
      <c r="C165" s="12" t="s">
        <v>88</v>
      </c>
      <c r="D165" s="12">
        <v>114</v>
      </c>
      <c r="E165" s="12" t="s">
        <v>30</v>
      </c>
      <c r="F165" s="4">
        <v>12060</v>
      </c>
      <c r="G165" s="4">
        <v>0</v>
      </c>
      <c r="H165" s="4">
        <v>0</v>
      </c>
      <c r="I165" s="4"/>
      <c r="J165" s="4"/>
      <c r="K165" s="4"/>
    </row>
    <row r="166" spans="1:11" ht="13.5" hidden="1">
      <c r="A166" s="12">
        <v>2002</v>
      </c>
      <c r="B166" s="12">
        <v>7</v>
      </c>
      <c r="C166" s="12" t="s">
        <v>88</v>
      </c>
      <c r="D166" s="12">
        <v>114</v>
      </c>
      <c r="E166" s="12" t="s">
        <v>30</v>
      </c>
      <c r="F166" s="4">
        <v>2000</v>
      </c>
      <c r="G166" s="4">
        <v>0</v>
      </c>
      <c r="H166" s="4">
        <v>0</v>
      </c>
      <c r="I166" s="4"/>
      <c r="J166" s="4"/>
      <c r="K166" s="4"/>
    </row>
    <row r="167" spans="1:11" ht="13.5" hidden="1">
      <c r="A167" s="12">
        <v>2002</v>
      </c>
      <c r="B167" s="12">
        <v>7</v>
      </c>
      <c r="C167" s="12" t="s">
        <v>88</v>
      </c>
      <c r="D167" s="12">
        <v>114</v>
      </c>
      <c r="E167" s="12" t="s">
        <v>30</v>
      </c>
      <c r="F167" s="4">
        <v>390040</v>
      </c>
      <c r="G167" s="4">
        <v>390040</v>
      </c>
      <c r="H167" s="4">
        <v>0</v>
      </c>
      <c r="I167" s="4"/>
      <c r="J167" s="4"/>
      <c r="K167" s="4"/>
    </row>
    <row r="168" spans="1:11" ht="13.5" hidden="1">
      <c r="A168" s="12">
        <v>2002</v>
      </c>
      <c r="B168" s="12">
        <v>7</v>
      </c>
      <c r="C168" s="12" t="s">
        <v>88</v>
      </c>
      <c r="D168" s="12">
        <v>114</v>
      </c>
      <c r="E168" s="12" t="s">
        <v>30</v>
      </c>
      <c r="F168" s="4">
        <v>6000</v>
      </c>
      <c r="G168" s="4">
        <v>0</v>
      </c>
      <c r="H168" s="4">
        <v>0</v>
      </c>
      <c r="I168" s="4"/>
      <c r="J168" s="4"/>
      <c r="K168" s="4"/>
    </row>
    <row r="169" spans="1:11" ht="13.5" hidden="1">
      <c r="A169" s="12">
        <v>2002</v>
      </c>
      <c r="B169" s="12">
        <v>7</v>
      </c>
      <c r="C169" s="12" t="s">
        <v>88</v>
      </c>
      <c r="D169" s="12">
        <v>114</v>
      </c>
      <c r="E169" s="12" t="s">
        <v>30</v>
      </c>
      <c r="F169" s="4">
        <v>2000</v>
      </c>
      <c r="G169" s="4">
        <v>0</v>
      </c>
      <c r="H169" s="4">
        <v>0</v>
      </c>
      <c r="I169" s="4"/>
      <c r="J169" s="4"/>
      <c r="K169" s="4"/>
    </row>
    <row r="170" spans="1:11" ht="13.5" hidden="1">
      <c r="A170" s="12">
        <v>2002</v>
      </c>
      <c r="B170" s="12">
        <v>7</v>
      </c>
      <c r="C170" s="12" t="s">
        <v>88</v>
      </c>
      <c r="D170" s="12">
        <v>114</v>
      </c>
      <c r="E170" s="12" t="s">
        <v>30</v>
      </c>
      <c r="F170" s="4">
        <v>6100</v>
      </c>
      <c r="G170" s="4">
        <v>0</v>
      </c>
      <c r="H170" s="4">
        <v>0</v>
      </c>
      <c r="I170" s="4"/>
      <c r="J170" s="4"/>
      <c r="K170" s="4"/>
    </row>
    <row r="171" spans="1:11" ht="13.5" hidden="1">
      <c r="A171" s="12">
        <v>2002</v>
      </c>
      <c r="B171" s="12">
        <v>7</v>
      </c>
      <c r="C171" s="12" t="s">
        <v>88</v>
      </c>
      <c r="D171" s="12">
        <v>114</v>
      </c>
      <c r="E171" s="12" t="s">
        <v>30</v>
      </c>
      <c r="F171" s="4">
        <v>108080</v>
      </c>
      <c r="G171" s="4">
        <v>94080</v>
      </c>
      <c r="H171" s="4">
        <v>0</v>
      </c>
      <c r="I171" s="4"/>
      <c r="J171" s="4"/>
      <c r="K171" s="4"/>
    </row>
    <row r="172" spans="1:11" ht="13.5" hidden="1">
      <c r="A172" s="12">
        <v>2002</v>
      </c>
      <c r="B172" s="12">
        <v>7</v>
      </c>
      <c r="C172" s="12" t="s">
        <v>88</v>
      </c>
      <c r="D172" s="12">
        <v>114</v>
      </c>
      <c r="E172" s="12" t="s">
        <v>30</v>
      </c>
      <c r="F172" s="4">
        <v>10000</v>
      </c>
      <c r="G172" s="4">
        <v>0</v>
      </c>
      <c r="H172" s="4">
        <v>0</v>
      </c>
      <c r="I172" s="4"/>
      <c r="J172" s="4"/>
      <c r="K172" s="4"/>
    </row>
    <row r="173" spans="1:11" ht="13.5" hidden="1">
      <c r="A173" s="12">
        <v>2002</v>
      </c>
      <c r="B173" s="12">
        <v>7</v>
      </c>
      <c r="C173" s="12" t="s">
        <v>88</v>
      </c>
      <c r="D173" s="12">
        <v>114</v>
      </c>
      <c r="E173" s="12" t="s">
        <v>30</v>
      </c>
      <c r="F173" s="4">
        <v>20060</v>
      </c>
      <c r="G173" s="4">
        <v>0</v>
      </c>
      <c r="H173" s="4">
        <v>0</v>
      </c>
      <c r="I173" s="4"/>
      <c r="J173" s="4"/>
      <c r="K173" s="4"/>
    </row>
    <row r="174" spans="1:11" ht="13.5" hidden="1">
      <c r="A174" s="12">
        <v>2002</v>
      </c>
      <c r="B174" s="12">
        <v>7</v>
      </c>
      <c r="C174" s="12" t="s">
        <v>88</v>
      </c>
      <c r="D174" s="12">
        <v>114</v>
      </c>
      <c r="E174" s="12" t="s">
        <v>30</v>
      </c>
      <c r="F174" s="4">
        <v>156384</v>
      </c>
      <c r="G174" s="4">
        <v>156384</v>
      </c>
      <c r="H174" s="4">
        <v>0</v>
      </c>
      <c r="I174" s="4"/>
      <c r="J174" s="4"/>
      <c r="K174" s="4"/>
    </row>
    <row r="175" spans="1:11" ht="13.5" hidden="1">
      <c r="A175" s="12">
        <v>2002</v>
      </c>
      <c r="B175" s="12">
        <v>7</v>
      </c>
      <c r="C175" s="12" t="s">
        <v>88</v>
      </c>
      <c r="D175" s="12">
        <v>114</v>
      </c>
      <c r="E175" s="12" t="s">
        <v>30</v>
      </c>
      <c r="F175" s="4">
        <v>14000</v>
      </c>
      <c r="G175" s="4">
        <v>0</v>
      </c>
      <c r="H175" s="4">
        <v>0</v>
      </c>
      <c r="I175" s="4"/>
      <c r="J175" s="4"/>
      <c r="K175" s="4"/>
    </row>
    <row r="176" spans="1:11" ht="13.5" hidden="1">
      <c r="A176" s="12">
        <v>2002</v>
      </c>
      <c r="B176" s="12">
        <v>7</v>
      </c>
      <c r="C176" s="12" t="s">
        <v>88</v>
      </c>
      <c r="D176" s="12">
        <v>114</v>
      </c>
      <c r="E176" s="12" t="s">
        <v>30</v>
      </c>
      <c r="F176" s="4">
        <v>14000</v>
      </c>
      <c r="G176" s="4">
        <v>0</v>
      </c>
      <c r="H176" s="4">
        <v>0</v>
      </c>
      <c r="I176" s="4"/>
      <c r="J176" s="4"/>
      <c r="K176" s="4"/>
    </row>
    <row r="177" spans="1:11" ht="13.5" hidden="1">
      <c r="A177" s="12">
        <v>2002</v>
      </c>
      <c r="B177" s="12">
        <v>7</v>
      </c>
      <c r="C177" s="12" t="s">
        <v>88</v>
      </c>
      <c r="D177" s="12">
        <v>114</v>
      </c>
      <c r="E177" s="12" t="s">
        <v>30</v>
      </c>
      <c r="F177" s="4">
        <v>20060</v>
      </c>
      <c r="G177" s="4">
        <v>0</v>
      </c>
      <c r="H177" s="4">
        <v>0</v>
      </c>
      <c r="I177" s="4"/>
      <c r="J177" s="4"/>
      <c r="K177" s="4"/>
    </row>
    <row r="178" spans="1:11" ht="13.5" hidden="1">
      <c r="A178" s="12">
        <v>2002</v>
      </c>
      <c r="B178" s="12">
        <v>7</v>
      </c>
      <c r="C178" s="12" t="s">
        <v>88</v>
      </c>
      <c r="D178" s="12">
        <v>114</v>
      </c>
      <c r="E178" s="12" t="s">
        <v>30</v>
      </c>
      <c r="F178" s="4">
        <v>11000</v>
      </c>
      <c r="G178" s="4">
        <v>0</v>
      </c>
      <c r="H178" s="4">
        <v>0</v>
      </c>
      <c r="I178" s="4"/>
      <c r="J178" s="4"/>
      <c r="K178" s="4"/>
    </row>
    <row r="179" spans="1:11" ht="13.5" hidden="1">
      <c r="A179" s="12">
        <v>2002</v>
      </c>
      <c r="B179" s="12">
        <v>7</v>
      </c>
      <c r="C179" s="12" t="s">
        <v>88</v>
      </c>
      <c r="D179" s="12">
        <v>114</v>
      </c>
      <c r="E179" s="12" t="s">
        <v>30</v>
      </c>
      <c r="F179" s="4">
        <v>139440</v>
      </c>
      <c r="G179" s="4">
        <v>125440</v>
      </c>
      <c r="H179" s="4">
        <v>0</v>
      </c>
      <c r="I179" s="4"/>
      <c r="J179" s="4"/>
      <c r="K179" s="4"/>
    </row>
    <row r="180" spans="1:11" ht="13.5" hidden="1">
      <c r="A180" s="12">
        <v>2002</v>
      </c>
      <c r="B180" s="12">
        <v>7</v>
      </c>
      <c r="C180" s="12" t="s">
        <v>88</v>
      </c>
      <c r="D180" s="12">
        <v>114</v>
      </c>
      <c r="E180" s="12" t="s">
        <v>30</v>
      </c>
      <c r="F180" s="4">
        <v>5000</v>
      </c>
      <c r="G180" s="4">
        <v>0</v>
      </c>
      <c r="H180" s="4">
        <v>0</v>
      </c>
      <c r="I180" s="4"/>
      <c r="J180" s="4"/>
      <c r="K180" s="4"/>
    </row>
    <row r="181" spans="1:11" ht="13.5" hidden="1">
      <c r="A181" s="12">
        <v>2002</v>
      </c>
      <c r="B181" s="12">
        <v>7</v>
      </c>
      <c r="C181" s="12" t="s">
        <v>88</v>
      </c>
      <c r="D181" s="12">
        <v>114</v>
      </c>
      <c r="E181" s="12" t="s">
        <v>30</v>
      </c>
      <c r="F181" s="4">
        <v>14000</v>
      </c>
      <c r="G181" s="4">
        <v>0</v>
      </c>
      <c r="H181" s="4">
        <v>0</v>
      </c>
      <c r="I181" s="4"/>
      <c r="J181" s="4"/>
      <c r="K181" s="4"/>
    </row>
    <row r="182" spans="1:11" ht="13.5">
      <c r="A182" s="12">
        <v>2002</v>
      </c>
      <c r="B182" s="12">
        <v>7</v>
      </c>
      <c r="C182" s="12" t="s">
        <v>88</v>
      </c>
      <c r="D182" s="12">
        <v>114</v>
      </c>
      <c r="E182" s="12" t="s">
        <v>30</v>
      </c>
      <c r="F182" s="4">
        <v>14000</v>
      </c>
      <c r="G182" s="4">
        <v>0</v>
      </c>
      <c r="H182" s="4">
        <v>0</v>
      </c>
      <c r="I182" s="4">
        <f>SUM(F164:F182)</f>
        <v>953224</v>
      </c>
      <c r="J182" s="4">
        <f>SUM(H164:H182)</f>
        <v>0</v>
      </c>
      <c r="K182" s="4">
        <f>I182-J182</f>
        <v>953224</v>
      </c>
    </row>
    <row r="183" spans="1:11" ht="13.5">
      <c r="A183" s="12">
        <v>2002</v>
      </c>
      <c r="B183" s="12">
        <v>7</v>
      </c>
      <c r="C183" s="12" t="s">
        <v>88</v>
      </c>
      <c r="D183" s="12">
        <v>614</v>
      </c>
      <c r="E183" s="12" t="s">
        <v>31</v>
      </c>
      <c r="F183" s="4">
        <v>16570</v>
      </c>
      <c r="G183" s="4">
        <v>0</v>
      </c>
      <c r="H183" s="4">
        <v>0</v>
      </c>
      <c r="I183" s="4">
        <f>F183</f>
        <v>16570</v>
      </c>
      <c r="J183" s="4">
        <f>H183</f>
        <v>0</v>
      </c>
      <c r="K183" s="4">
        <f>I183-J183</f>
        <v>16570</v>
      </c>
    </row>
    <row r="184" spans="6:12" ht="13.5">
      <c r="F184" s="4">
        <f>SUM(F163:F183)</f>
        <v>976094</v>
      </c>
      <c r="G184" s="4">
        <f>SUM(G163:G183)</f>
        <v>772244</v>
      </c>
      <c r="H184" s="4">
        <f>SUM(H163:H183)</f>
        <v>0</v>
      </c>
      <c r="I184" s="4">
        <f>SUM(I163,I182,I183)</f>
        <v>976094</v>
      </c>
      <c r="J184" s="4">
        <f>SUM(J163,J182,J183)</f>
        <v>0</v>
      </c>
      <c r="K184" s="4">
        <f>SUM(K163,K182,K183)</f>
        <v>976094</v>
      </c>
      <c r="L184" s="4">
        <f>SUM(F184-H184)</f>
        <v>976094</v>
      </c>
    </row>
    <row r="185" spans="6:11" ht="13.5">
      <c r="F185" s="4"/>
      <c r="G185" s="4"/>
      <c r="H185" s="4"/>
      <c r="I185" s="4"/>
      <c r="J185" s="4"/>
      <c r="K185" s="4"/>
    </row>
    <row r="186" spans="1:11" ht="13.5" hidden="1">
      <c r="A186" s="12">
        <v>2002</v>
      </c>
      <c r="B186" s="12">
        <v>8</v>
      </c>
      <c r="C186" s="12" t="s">
        <v>88</v>
      </c>
      <c r="D186" s="12">
        <v>114</v>
      </c>
      <c r="E186" s="12" t="s">
        <v>30</v>
      </c>
      <c r="F186" s="4">
        <v>2</v>
      </c>
      <c r="G186" s="4">
        <v>0</v>
      </c>
      <c r="H186" s="4">
        <v>0</v>
      </c>
      <c r="I186" s="4"/>
      <c r="J186" s="4"/>
      <c r="K186" s="4"/>
    </row>
    <row r="187" spans="1:11" ht="13.5" hidden="1">
      <c r="A187" s="12">
        <v>2002</v>
      </c>
      <c r="B187" s="12">
        <v>8</v>
      </c>
      <c r="C187" s="12" t="s">
        <v>88</v>
      </c>
      <c r="D187" s="12">
        <v>114</v>
      </c>
      <c r="E187" s="12" t="s">
        <v>30</v>
      </c>
      <c r="F187" s="4">
        <v>156800</v>
      </c>
      <c r="G187" s="4">
        <v>156800</v>
      </c>
      <c r="H187" s="4">
        <v>0</v>
      </c>
      <c r="I187" s="4"/>
      <c r="J187" s="4"/>
      <c r="K187" s="4"/>
    </row>
    <row r="188" spans="1:11" ht="13.5" hidden="1">
      <c r="A188" s="12">
        <v>2002</v>
      </c>
      <c r="B188" s="12">
        <v>8</v>
      </c>
      <c r="C188" s="12" t="s">
        <v>88</v>
      </c>
      <c r="D188" s="12">
        <v>114</v>
      </c>
      <c r="E188" s="12" t="s">
        <v>30</v>
      </c>
      <c r="F188" s="4">
        <v>14000</v>
      </c>
      <c r="G188" s="4">
        <v>0</v>
      </c>
      <c r="H188" s="4">
        <v>0</v>
      </c>
      <c r="I188" s="4"/>
      <c r="J188" s="4"/>
      <c r="K188" s="4"/>
    </row>
    <row r="189" spans="1:11" ht="13.5" hidden="1">
      <c r="A189" s="12">
        <v>2002</v>
      </c>
      <c r="B189" s="12">
        <v>8</v>
      </c>
      <c r="C189" s="12" t="s">
        <v>88</v>
      </c>
      <c r="D189" s="12">
        <v>114</v>
      </c>
      <c r="E189" s="12" t="s">
        <v>30</v>
      </c>
      <c r="F189" s="4">
        <v>2850</v>
      </c>
      <c r="G189" s="4">
        <v>0</v>
      </c>
      <c r="H189" s="4">
        <v>0</v>
      </c>
      <c r="I189" s="4"/>
      <c r="J189" s="4"/>
      <c r="K189" s="4"/>
    </row>
    <row r="190" spans="1:11" ht="13.5" hidden="1">
      <c r="A190" s="12">
        <v>2002</v>
      </c>
      <c r="B190" s="12">
        <v>8</v>
      </c>
      <c r="C190" s="12" t="s">
        <v>88</v>
      </c>
      <c r="D190" s="12">
        <v>114</v>
      </c>
      <c r="E190" s="12" t="s">
        <v>30</v>
      </c>
      <c r="F190" s="4">
        <v>3000</v>
      </c>
      <c r="G190" s="4">
        <v>0</v>
      </c>
      <c r="H190" s="4">
        <v>0</v>
      </c>
      <c r="I190" s="4"/>
      <c r="J190" s="4"/>
      <c r="K190" s="4"/>
    </row>
    <row r="191" spans="1:11" ht="13.5" hidden="1">
      <c r="A191" s="12">
        <v>2002</v>
      </c>
      <c r="B191" s="12">
        <v>8</v>
      </c>
      <c r="C191" s="12" t="s">
        <v>88</v>
      </c>
      <c r="D191" s="12">
        <v>114</v>
      </c>
      <c r="E191" s="12" t="s">
        <v>30</v>
      </c>
      <c r="F191" s="4">
        <v>20060</v>
      </c>
      <c r="G191" s="4">
        <v>0</v>
      </c>
      <c r="H191" s="4">
        <v>0</v>
      </c>
      <c r="I191" s="4"/>
      <c r="J191" s="4"/>
      <c r="K191" s="4"/>
    </row>
    <row r="192" spans="1:11" ht="13.5" hidden="1">
      <c r="A192" s="12">
        <v>2002</v>
      </c>
      <c r="B192" s="12">
        <v>8</v>
      </c>
      <c r="C192" s="12" t="s">
        <v>88</v>
      </c>
      <c r="D192" s="12">
        <v>114</v>
      </c>
      <c r="E192" s="12" t="s">
        <v>30</v>
      </c>
      <c r="F192" s="4">
        <v>235200</v>
      </c>
      <c r="G192" s="4">
        <v>235200</v>
      </c>
      <c r="H192" s="4">
        <v>0</v>
      </c>
      <c r="I192" s="4"/>
      <c r="J192" s="4"/>
      <c r="K192" s="4"/>
    </row>
    <row r="193" spans="1:11" ht="13.5" hidden="1">
      <c r="A193" s="12">
        <v>2002</v>
      </c>
      <c r="B193" s="12">
        <v>8</v>
      </c>
      <c r="C193" s="12" t="s">
        <v>88</v>
      </c>
      <c r="D193" s="12">
        <v>114</v>
      </c>
      <c r="E193" s="12" t="s">
        <v>30</v>
      </c>
      <c r="F193" s="4">
        <v>8000</v>
      </c>
      <c r="G193" s="4">
        <v>0</v>
      </c>
      <c r="H193" s="4">
        <v>0</v>
      </c>
      <c r="I193" s="4"/>
      <c r="J193" s="4"/>
      <c r="K193" s="4"/>
    </row>
    <row r="194" spans="1:11" ht="13.5" hidden="1">
      <c r="A194" s="12">
        <v>2002</v>
      </c>
      <c r="B194" s="12">
        <v>8</v>
      </c>
      <c r="C194" s="12" t="s">
        <v>88</v>
      </c>
      <c r="D194" s="12">
        <v>114</v>
      </c>
      <c r="E194" s="12" t="s">
        <v>30</v>
      </c>
      <c r="F194" s="4">
        <v>14000</v>
      </c>
      <c r="G194" s="4">
        <v>0</v>
      </c>
      <c r="H194" s="4">
        <v>0</v>
      </c>
      <c r="I194" s="4"/>
      <c r="J194" s="4"/>
      <c r="K194" s="4"/>
    </row>
    <row r="195" spans="1:11" ht="13.5" hidden="1">
      <c r="A195" s="12">
        <v>2002</v>
      </c>
      <c r="B195" s="12">
        <v>8</v>
      </c>
      <c r="C195" s="12" t="s">
        <v>88</v>
      </c>
      <c r="D195" s="12">
        <v>114</v>
      </c>
      <c r="E195" s="12" t="s">
        <v>30</v>
      </c>
      <c r="F195" s="4">
        <v>28910</v>
      </c>
      <c r="G195" s="4">
        <v>14910</v>
      </c>
      <c r="H195" s="4">
        <v>0</v>
      </c>
      <c r="I195" s="4"/>
      <c r="J195" s="4"/>
      <c r="K195" s="4"/>
    </row>
    <row r="196" spans="1:11" ht="13.5" hidden="1">
      <c r="A196" s="12">
        <v>2002</v>
      </c>
      <c r="B196" s="12">
        <v>8</v>
      </c>
      <c r="C196" s="12" t="s">
        <v>88</v>
      </c>
      <c r="D196" s="12">
        <v>114</v>
      </c>
      <c r="E196" s="12" t="s">
        <v>30</v>
      </c>
      <c r="F196" s="4">
        <v>266560</v>
      </c>
      <c r="G196" s="4">
        <v>266560</v>
      </c>
      <c r="H196" s="4">
        <v>0</v>
      </c>
      <c r="I196" s="4"/>
      <c r="J196" s="4"/>
      <c r="K196" s="4"/>
    </row>
    <row r="197" spans="1:11" ht="13.5" hidden="1">
      <c r="A197" s="12">
        <v>2002</v>
      </c>
      <c r="B197" s="12">
        <v>8</v>
      </c>
      <c r="C197" s="12" t="s">
        <v>88</v>
      </c>
      <c r="D197" s="12">
        <v>114</v>
      </c>
      <c r="E197" s="12" t="s">
        <v>30</v>
      </c>
      <c r="F197" s="4">
        <v>14000</v>
      </c>
      <c r="G197" s="4">
        <v>0</v>
      </c>
      <c r="H197" s="4">
        <v>0</v>
      </c>
      <c r="I197" s="4"/>
      <c r="J197" s="4"/>
      <c r="K197" s="4"/>
    </row>
    <row r="198" spans="1:11" ht="13.5" hidden="1">
      <c r="A198" s="12">
        <v>2002</v>
      </c>
      <c r="B198" s="12">
        <v>8</v>
      </c>
      <c r="C198" s="12" t="s">
        <v>88</v>
      </c>
      <c r="D198" s="12">
        <v>114</v>
      </c>
      <c r="E198" s="12" t="s">
        <v>30</v>
      </c>
      <c r="F198" s="4">
        <v>18000</v>
      </c>
      <c r="G198" s="4">
        <v>0</v>
      </c>
      <c r="H198" s="4">
        <v>0</v>
      </c>
      <c r="I198" s="4"/>
      <c r="J198" s="4"/>
      <c r="K198" s="4"/>
    </row>
    <row r="199" spans="1:11" ht="13.5" hidden="1">
      <c r="A199" s="12">
        <v>2002</v>
      </c>
      <c r="B199" s="12">
        <v>8</v>
      </c>
      <c r="C199" s="12" t="s">
        <v>88</v>
      </c>
      <c r="D199" s="12">
        <v>114</v>
      </c>
      <c r="E199" s="12" t="s">
        <v>30</v>
      </c>
      <c r="F199" s="4">
        <v>34060</v>
      </c>
      <c r="G199" s="4">
        <v>0</v>
      </c>
      <c r="H199" s="4">
        <v>0</v>
      </c>
      <c r="I199" s="4"/>
      <c r="J199" s="4"/>
      <c r="K199" s="4"/>
    </row>
    <row r="200" spans="1:11" ht="13.5" hidden="1">
      <c r="A200" s="12">
        <v>2002</v>
      </c>
      <c r="B200" s="12">
        <v>8</v>
      </c>
      <c r="C200" s="12" t="s">
        <v>88</v>
      </c>
      <c r="D200" s="12">
        <v>114</v>
      </c>
      <c r="E200" s="12" t="s">
        <v>30</v>
      </c>
      <c r="F200" s="4">
        <v>12000</v>
      </c>
      <c r="G200" s="4">
        <v>0</v>
      </c>
      <c r="H200" s="4">
        <v>0</v>
      </c>
      <c r="I200" s="4"/>
      <c r="J200" s="4"/>
      <c r="K200" s="4"/>
    </row>
    <row r="201" spans="1:11" ht="13.5" hidden="1">
      <c r="A201" s="12">
        <v>2002</v>
      </c>
      <c r="B201" s="12">
        <v>8</v>
      </c>
      <c r="C201" s="12" t="s">
        <v>88</v>
      </c>
      <c r="D201" s="12">
        <v>114</v>
      </c>
      <c r="E201" s="12" t="s">
        <v>30</v>
      </c>
      <c r="F201" s="4">
        <v>266560</v>
      </c>
      <c r="G201" s="4">
        <v>266560</v>
      </c>
      <c r="H201" s="4">
        <v>0</v>
      </c>
      <c r="I201" s="4"/>
      <c r="J201" s="4"/>
      <c r="K201" s="4"/>
    </row>
    <row r="202" spans="1:11" ht="13.5" hidden="1">
      <c r="A202" s="12">
        <v>2002</v>
      </c>
      <c r="B202" s="12">
        <v>8</v>
      </c>
      <c r="C202" s="12" t="s">
        <v>88</v>
      </c>
      <c r="D202" s="12">
        <v>114</v>
      </c>
      <c r="E202" s="12" t="s">
        <v>30</v>
      </c>
      <c r="F202" s="4">
        <v>5000</v>
      </c>
      <c r="G202" s="4">
        <v>0</v>
      </c>
      <c r="H202" s="4">
        <v>0</v>
      </c>
      <c r="I202" s="4"/>
      <c r="J202" s="4"/>
      <c r="K202" s="4"/>
    </row>
    <row r="203" spans="1:11" ht="13.5" hidden="1">
      <c r="A203" s="12">
        <v>2002</v>
      </c>
      <c r="B203" s="12">
        <v>8</v>
      </c>
      <c r="C203" s="12" t="s">
        <v>88</v>
      </c>
      <c r="D203" s="12">
        <v>114</v>
      </c>
      <c r="E203" s="12" t="s">
        <v>30</v>
      </c>
      <c r="F203" s="4">
        <v>14000</v>
      </c>
      <c r="G203" s="4">
        <v>0</v>
      </c>
      <c r="H203" s="4">
        <v>0</v>
      </c>
      <c r="I203" s="4"/>
      <c r="J203" s="4"/>
      <c r="K203" s="4"/>
    </row>
    <row r="204" spans="1:11" ht="13.5" hidden="1">
      <c r="A204" s="12">
        <v>2002</v>
      </c>
      <c r="B204" s="12">
        <v>8</v>
      </c>
      <c r="C204" s="12" t="s">
        <v>88</v>
      </c>
      <c r="D204" s="12">
        <v>114</v>
      </c>
      <c r="E204" s="12" t="s">
        <v>30</v>
      </c>
      <c r="F204" s="4">
        <v>30</v>
      </c>
      <c r="G204" s="4">
        <v>0</v>
      </c>
      <c r="H204" s="4">
        <v>0</v>
      </c>
      <c r="I204" s="4"/>
      <c r="J204" s="4"/>
      <c r="K204" s="4"/>
    </row>
    <row r="205" spans="1:11" ht="13.5" hidden="1">
      <c r="A205" s="12">
        <v>2002</v>
      </c>
      <c r="B205" s="12">
        <v>8</v>
      </c>
      <c r="C205" s="12" t="s">
        <v>88</v>
      </c>
      <c r="D205" s="12">
        <v>114</v>
      </c>
      <c r="E205" s="12" t="s">
        <v>30</v>
      </c>
      <c r="F205" s="4">
        <v>28000</v>
      </c>
      <c r="G205" s="4">
        <v>0</v>
      </c>
      <c r="H205" s="4">
        <v>0</v>
      </c>
      <c r="I205" s="4"/>
      <c r="J205" s="4"/>
      <c r="K205" s="4"/>
    </row>
    <row r="206" spans="1:11" ht="13.5" hidden="1">
      <c r="A206" s="12">
        <v>2002</v>
      </c>
      <c r="B206" s="12">
        <v>8</v>
      </c>
      <c r="C206" s="12" t="s">
        <v>88</v>
      </c>
      <c r="D206" s="12">
        <v>114</v>
      </c>
      <c r="E206" s="12" t="s">
        <v>30</v>
      </c>
      <c r="F206" s="4">
        <v>282240</v>
      </c>
      <c r="G206" s="4">
        <v>282240</v>
      </c>
      <c r="H206" s="4">
        <v>0</v>
      </c>
      <c r="I206" s="4"/>
      <c r="J206" s="4"/>
      <c r="K206" s="4"/>
    </row>
    <row r="207" spans="1:11" ht="13.5">
      <c r="A207" s="12">
        <v>2002</v>
      </c>
      <c r="B207" s="12">
        <v>8</v>
      </c>
      <c r="C207" s="12" t="s">
        <v>88</v>
      </c>
      <c r="D207" s="12">
        <v>114</v>
      </c>
      <c r="E207" s="12" t="s">
        <v>30</v>
      </c>
      <c r="F207" s="4">
        <v>14000</v>
      </c>
      <c r="G207" s="4">
        <v>0</v>
      </c>
      <c r="H207" s="4">
        <v>0</v>
      </c>
      <c r="I207" s="4">
        <f>SUM(F186:F207)</f>
        <v>1437272</v>
      </c>
      <c r="J207" s="4">
        <f>SUM(H186:H207)</f>
        <v>0</v>
      </c>
      <c r="K207" s="4">
        <f>I207-J207</f>
        <v>1437272</v>
      </c>
    </row>
    <row r="208" spans="1:11" ht="13.5" hidden="1">
      <c r="A208" s="12">
        <v>2002</v>
      </c>
      <c r="B208" s="12">
        <v>8</v>
      </c>
      <c r="C208" s="12" t="s">
        <v>88</v>
      </c>
      <c r="D208" s="12">
        <v>614</v>
      </c>
      <c r="E208" s="12" t="s">
        <v>31</v>
      </c>
      <c r="F208" s="4">
        <v>15786</v>
      </c>
      <c r="G208" s="4">
        <v>0</v>
      </c>
      <c r="H208" s="4">
        <v>0</v>
      </c>
      <c r="I208" s="4"/>
      <c r="J208" s="4"/>
      <c r="K208" s="4"/>
    </row>
    <row r="209" spans="1:11" ht="13.5">
      <c r="A209" s="12">
        <v>2002</v>
      </c>
      <c r="B209" s="12">
        <v>8</v>
      </c>
      <c r="C209" s="12" t="s">
        <v>88</v>
      </c>
      <c r="D209" s="12">
        <v>614</v>
      </c>
      <c r="E209" s="12" t="s">
        <v>31</v>
      </c>
      <c r="F209" s="4">
        <v>834</v>
      </c>
      <c r="G209" s="4">
        <v>0</v>
      </c>
      <c r="H209" s="4">
        <v>0</v>
      </c>
      <c r="I209" s="4">
        <f>SUM(F208:F209)</f>
        <v>16620</v>
      </c>
      <c r="J209" s="4">
        <f>SUM(H208:H209)</f>
        <v>0</v>
      </c>
      <c r="K209" s="4">
        <f>I209-J209</f>
        <v>16620</v>
      </c>
    </row>
    <row r="210" spans="6:12" ht="13.5">
      <c r="F210" s="4">
        <f>SUM(F186:F209)</f>
        <v>1453892</v>
      </c>
      <c r="G210" s="4">
        <f>SUM(G186:G209)</f>
        <v>1222270</v>
      </c>
      <c r="H210" s="4">
        <f>SUM(H186:H209)</f>
        <v>0</v>
      </c>
      <c r="I210" s="4">
        <f>SUM(I207,I209)</f>
        <v>1453892</v>
      </c>
      <c r="J210" s="4">
        <f>SUM(J207,J209)</f>
        <v>0</v>
      </c>
      <c r="K210" s="4">
        <f>SUM(K207,K209)</f>
        <v>1453892</v>
      </c>
      <c r="L210" s="4">
        <f>SUM(F210-H210)</f>
        <v>1453892</v>
      </c>
    </row>
    <row r="211" spans="6:11" ht="13.5">
      <c r="F211" s="4"/>
      <c r="G211" s="4"/>
      <c r="H211" s="4"/>
      <c r="I211" s="4"/>
      <c r="J211" s="4"/>
      <c r="K211" s="4"/>
    </row>
    <row r="212" spans="1:11" ht="13.5" hidden="1">
      <c r="A212" s="12">
        <v>2002</v>
      </c>
      <c r="B212" s="12">
        <v>9</v>
      </c>
      <c r="C212" s="12" t="s">
        <v>88</v>
      </c>
      <c r="D212" s="12">
        <v>114</v>
      </c>
      <c r="E212" s="12" t="s">
        <v>30</v>
      </c>
      <c r="F212" s="4">
        <v>1650</v>
      </c>
      <c r="G212" s="4">
        <v>0</v>
      </c>
      <c r="H212" s="4">
        <v>0</v>
      </c>
      <c r="I212" s="4"/>
      <c r="J212" s="4"/>
      <c r="K212" s="4"/>
    </row>
    <row r="213" spans="1:11" ht="13.5" hidden="1">
      <c r="A213" s="12">
        <v>2002</v>
      </c>
      <c r="B213" s="12">
        <v>9</v>
      </c>
      <c r="C213" s="12" t="s">
        <v>88</v>
      </c>
      <c r="D213" s="12">
        <v>114</v>
      </c>
      <c r="E213" s="12" t="s">
        <v>30</v>
      </c>
      <c r="F213" s="4">
        <v>3</v>
      </c>
      <c r="G213" s="4">
        <v>0</v>
      </c>
      <c r="H213" s="4">
        <v>0</v>
      </c>
      <c r="I213" s="4"/>
      <c r="J213" s="4"/>
      <c r="K213" s="4"/>
    </row>
    <row r="214" spans="1:11" ht="13.5" hidden="1">
      <c r="A214" s="12">
        <v>2002</v>
      </c>
      <c r="B214" s="12">
        <v>9</v>
      </c>
      <c r="C214" s="12" t="s">
        <v>88</v>
      </c>
      <c r="D214" s="12">
        <v>114</v>
      </c>
      <c r="E214" s="12" t="s">
        <v>30</v>
      </c>
      <c r="F214" s="4">
        <v>40060</v>
      </c>
      <c r="G214" s="4">
        <v>0</v>
      </c>
      <c r="H214" s="4">
        <v>0</v>
      </c>
      <c r="I214" s="4"/>
      <c r="J214" s="4"/>
      <c r="K214" s="4"/>
    </row>
    <row r="215" spans="1:11" ht="13.5" hidden="1">
      <c r="A215" s="12">
        <v>2002</v>
      </c>
      <c r="B215" s="12">
        <v>9</v>
      </c>
      <c r="C215" s="12" t="s">
        <v>88</v>
      </c>
      <c r="D215" s="12">
        <v>114</v>
      </c>
      <c r="E215" s="12" t="s">
        <v>30</v>
      </c>
      <c r="F215" s="4">
        <v>3000</v>
      </c>
      <c r="G215" s="4">
        <v>0</v>
      </c>
      <c r="H215" s="4">
        <v>0</v>
      </c>
      <c r="I215" s="4"/>
      <c r="J215" s="4"/>
      <c r="K215" s="4"/>
    </row>
    <row r="216" spans="1:11" ht="13.5" hidden="1">
      <c r="A216" s="12">
        <v>2002</v>
      </c>
      <c r="B216" s="12">
        <v>9</v>
      </c>
      <c r="C216" s="12" t="s">
        <v>88</v>
      </c>
      <c r="D216" s="12">
        <v>114</v>
      </c>
      <c r="E216" s="12" t="s">
        <v>30</v>
      </c>
      <c r="F216" s="4">
        <v>14000</v>
      </c>
      <c r="G216" s="4">
        <v>0</v>
      </c>
      <c r="H216" s="4">
        <v>0</v>
      </c>
      <c r="I216" s="4"/>
      <c r="J216" s="4"/>
      <c r="K216" s="4"/>
    </row>
    <row r="217" spans="1:11" ht="13.5" hidden="1">
      <c r="A217" s="12">
        <v>2002</v>
      </c>
      <c r="B217" s="12">
        <v>9</v>
      </c>
      <c r="C217" s="12" t="s">
        <v>88</v>
      </c>
      <c r="D217" s="12">
        <v>114</v>
      </c>
      <c r="E217" s="12" t="s">
        <v>30</v>
      </c>
      <c r="F217" s="4">
        <v>6000</v>
      </c>
      <c r="G217" s="4">
        <v>0</v>
      </c>
      <c r="H217" s="4">
        <v>0</v>
      </c>
      <c r="I217" s="4"/>
      <c r="J217" s="4"/>
      <c r="K217" s="4"/>
    </row>
    <row r="218" spans="1:11" ht="13.5" hidden="1">
      <c r="A218" s="12">
        <v>2002</v>
      </c>
      <c r="B218" s="12">
        <v>9</v>
      </c>
      <c r="C218" s="12" t="s">
        <v>88</v>
      </c>
      <c r="D218" s="12">
        <v>114</v>
      </c>
      <c r="E218" s="12" t="s">
        <v>30</v>
      </c>
      <c r="F218" s="4">
        <v>50560</v>
      </c>
      <c r="G218" s="4">
        <v>16500</v>
      </c>
      <c r="H218" s="4">
        <v>0</v>
      </c>
      <c r="I218" s="4"/>
      <c r="J218" s="4"/>
      <c r="K218" s="4"/>
    </row>
    <row r="219" spans="1:11" ht="13.5" hidden="1">
      <c r="A219" s="12">
        <v>2002</v>
      </c>
      <c r="B219" s="12">
        <v>9</v>
      </c>
      <c r="C219" s="12" t="s">
        <v>88</v>
      </c>
      <c r="D219" s="12">
        <v>114</v>
      </c>
      <c r="E219" s="12" t="s">
        <v>30</v>
      </c>
      <c r="F219" s="4">
        <v>4000</v>
      </c>
      <c r="G219" s="4">
        <v>0</v>
      </c>
      <c r="H219" s="4">
        <v>0</v>
      </c>
      <c r="I219" s="4"/>
      <c r="J219" s="4"/>
      <c r="K219" s="4"/>
    </row>
    <row r="220" spans="1:11" ht="13.5" hidden="1">
      <c r="A220" s="12">
        <v>2002</v>
      </c>
      <c r="B220" s="12">
        <v>9</v>
      </c>
      <c r="C220" s="12" t="s">
        <v>88</v>
      </c>
      <c r="D220" s="12">
        <v>114</v>
      </c>
      <c r="E220" s="12" t="s">
        <v>30</v>
      </c>
      <c r="F220" s="4">
        <v>335280</v>
      </c>
      <c r="G220" s="4">
        <v>329280</v>
      </c>
      <c r="H220" s="4">
        <v>0</v>
      </c>
      <c r="I220" s="4"/>
      <c r="J220" s="4"/>
      <c r="K220" s="4"/>
    </row>
    <row r="221" spans="1:11" ht="13.5" hidden="1">
      <c r="A221" s="12">
        <v>2002</v>
      </c>
      <c r="B221" s="12">
        <v>9</v>
      </c>
      <c r="C221" s="12" t="s">
        <v>88</v>
      </c>
      <c r="D221" s="12">
        <v>114</v>
      </c>
      <c r="E221" s="12" t="s">
        <v>30</v>
      </c>
      <c r="F221" s="4">
        <v>29000</v>
      </c>
      <c r="G221" s="4">
        <v>15000</v>
      </c>
      <c r="H221" s="4">
        <v>0</v>
      </c>
      <c r="I221" s="4"/>
      <c r="J221" s="4"/>
      <c r="K221" s="4"/>
    </row>
    <row r="222" spans="1:11" ht="13.5" hidden="1">
      <c r="A222" s="12">
        <v>2002</v>
      </c>
      <c r="B222" s="12">
        <v>9</v>
      </c>
      <c r="C222" s="12" t="s">
        <v>88</v>
      </c>
      <c r="D222" s="12">
        <v>114</v>
      </c>
      <c r="E222" s="12" t="s">
        <v>30</v>
      </c>
      <c r="F222" s="4">
        <v>10000</v>
      </c>
      <c r="G222" s="4">
        <v>0</v>
      </c>
      <c r="H222" s="4">
        <v>0</v>
      </c>
      <c r="I222" s="4"/>
      <c r="J222" s="4"/>
      <c r="K222" s="4"/>
    </row>
    <row r="223" spans="1:11" ht="13.5" hidden="1">
      <c r="A223" s="12">
        <v>2002</v>
      </c>
      <c r="B223" s="12">
        <v>9</v>
      </c>
      <c r="C223" s="12" t="s">
        <v>88</v>
      </c>
      <c r="D223" s="12">
        <v>114</v>
      </c>
      <c r="E223" s="12" t="s">
        <v>30</v>
      </c>
      <c r="F223" s="4">
        <v>34060</v>
      </c>
      <c r="G223" s="4">
        <v>0</v>
      </c>
      <c r="H223" s="4">
        <v>0</v>
      </c>
      <c r="I223" s="4"/>
      <c r="J223" s="4"/>
      <c r="K223" s="4"/>
    </row>
    <row r="224" spans="1:11" ht="13.5" hidden="1">
      <c r="A224" s="12">
        <v>2002</v>
      </c>
      <c r="B224" s="12">
        <v>9</v>
      </c>
      <c r="C224" s="12" t="s">
        <v>88</v>
      </c>
      <c r="D224" s="12">
        <v>114</v>
      </c>
      <c r="E224" s="12" t="s">
        <v>30</v>
      </c>
      <c r="F224" s="4">
        <v>329280</v>
      </c>
      <c r="G224" s="4">
        <v>329280</v>
      </c>
      <c r="H224" s="4">
        <v>0</v>
      </c>
      <c r="I224" s="4"/>
      <c r="J224" s="4"/>
      <c r="K224" s="4"/>
    </row>
    <row r="225" spans="1:11" ht="13.5" hidden="1">
      <c r="A225" s="12">
        <v>2002</v>
      </c>
      <c r="B225" s="12">
        <v>9</v>
      </c>
      <c r="C225" s="12" t="s">
        <v>88</v>
      </c>
      <c r="D225" s="12">
        <v>114</v>
      </c>
      <c r="E225" s="12" t="s">
        <v>30</v>
      </c>
      <c r="F225" s="4">
        <v>14000</v>
      </c>
      <c r="G225" s="4">
        <v>0</v>
      </c>
      <c r="H225" s="4">
        <v>0</v>
      </c>
      <c r="I225" s="4"/>
      <c r="J225" s="4"/>
      <c r="K225" s="4"/>
    </row>
    <row r="226" spans="1:11" ht="13.5" hidden="1">
      <c r="A226" s="12">
        <v>2002</v>
      </c>
      <c r="B226" s="12">
        <v>9</v>
      </c>
      <c r="C226" s="12" t="s">
        <v>88</v>
      </c>
      <c r="D226" s="12">
        <v>114</v>
      </c>
      <c r="E226" s="12" t="s">
        <v>30</v>
      </c>
      <c r="F226" s="4">
        <v>10000</v>
      </c>
      <c r="G226" s="4">
        <v>0</v>
      </c>
      <c r="H226" s="4">
        <v>0</v>
      </c>
      <c r="I226" s="4"/>
      <c r="J226" s="4"/>
      <c r="K226" s="4"/>
    </row>
    <row r="227" spans="1:11" ht="13.5" hidden="1">
      <c r="A227" s="12">
        <v>2002</v>
      </c>
      <c r="B227" s="12">
        <v>9</v>
      </c>
      <c r="C227" s="12" t="s">
        <v>88</v>
      </c>
      <c r="D227" s="12">
        <v>114</v>
      </c>
      <c r="E227" s="12" t="s">
        <v>30</v>
      </c>
      <c r="F227" s="4">
        <v>13000</v>
      </c>
      <c r="G227" s="4">
        <v>0</v>
      </c>
      <c r="H227" s="4">
        <v>0</v>
      </c>
      <c r="I227" s="4"/>
      <c r="J227" s="4"/>
      <c r="K227" s="4"/>
    </row>
    <row r="228" spans="1:11" ht="13.5" hidden="1">
      <c r="A228" s="12">
        <v>2002</v>
      </c>
      <c r="B228" s="12">
        <v>9</v>
      </c>
      <c r="C228" s="12" t="s">
        <v>88</v>
      </c>
      <c r="D228" s="12">
        <v>114</v>
      </c>
      <c r="E228" s="12" t="s">
        <v>30</v>
      </c>
      <c r="F228" s="4">
        <v>14000</v>
      </c>
      <c r="G228" s="4">
        <v>0</v>
      </c>
      <c r="H228" s="4">
        <v>0</v>
      </c>
      <c r="I228" s="4"/>
      <c r="J228" s="4"/>
      <c r="K228" s="4"/>
    </row>
    <row r="229" spans="1:11" ht="13.5" hidden="1">
      <c r="A229" s="12">
        <v>2002</v>
      </c>
      <c r="B229" s="12">
        <v>9</v>
      </c>
      <c r="C229" s="12" t="s">
        <v>88</v>
      </c>
      <c r="D229" s="12">
        <v>114</v>
      </c>
      <c r="E229" s="12" t="s">
        <v>30</v>
      </c>
      <c r="F229" s="4">
        <v>241200</v>
      </c>
      <c r="G229" s="4">
        <v>235200</v>
      </c>
      <c r="H229" s="4">
        <v>0</v>
      </c>
      <c r="I229" s="4"/>
      <c r="J229" s="4"/>
      <c r="K229" s="4"/>
    </row>
    <row r="230" spans="1:11" ht="13.5">
      <c r="A230" s="12">
        <v>2002</v>
      </c>
      <c r="B230" s="12">
        <v>9</v>
      </c>
      <c r="C230" s="12" t="s">
        <v>88</v>
      </c>
      <c r="D230" s="12">
        <v>114</v>
      </c>
      <c r="E230" s="12" t="s">
        <v>30</v>
      </c>
      <c r="F230" s="4">
        <v>14000</v>
      </c>
      <c r="G230" s="4">
        <v>0</v>
      </c>
      <c r="H230" s="4">
        <v>0</v>
      </c>
      <c r="I230" s="4">
        <f>SUM(F212:F230)</f>
        <v>1163093</v>
      </c>
      <c r="J230" s="4">
        <f>SUM(H212:H230)</f>
        <v>0</v>
      </c>
      <c r="K230" s="4">
        <f>I230-J230</f>
        <v>1163093</v>
      </c>
    </row>
    <row r="231" spans="6:12" ht="13.5">
      <c r="F231" s="4">
        <f>SUM(F212:F230)</f>
        <v>1163093</v>
      </c>
      <c r="G231" s="4">
        <f>SUM(G212:G230)</f>
        <v>925260</v>
      </c>
      <c r="H231" s="4">
        <f>SUM(H212:H230)</f>
        <v>0</v>
      </c>
      <c r="I231" s="4">
        <f>SUM(I230)</f>
        <v>1163093</v>
      </c>
      <c r="J231" s="4">
        <f>SUM(J230)</f>
        <v>0</v>
      </c>
      <c r="K231" s="4">
        <f>SUM(K230)</f>
        <v>1163093</v>
      </c>
      <c r="L231" s="4">
        <f>SUM(F231-H231)</f>
        <v>1163093</v>
      </c>
    </row>
    <row r="232" spans="6:11" ht="13.5">
      <c r="F232" s="4"/>
      <c r="G232" s="4"/>
      <c r="H232" s="4"/>
      <c r="I232" s="4"/>
      <c r="J232" s="4"/>
      <c r="K232" s="4"/>
    </row>
    <row r="233" spans="1:11" ht="13.5" hidden="1">
      <c r="A233" s="12">
        <v>2002</v>
      </c>
      <c r="B233" s="12">
        <v>10</v>
      </c>
      <c r="C233" s="12" t="s">
        <v>88</v>
      </c>
      <c r="D233" s="12">
        <v>114</v>
      </c>
      <c r="E233" s="12" t="s">
        <v>30</v>
      </c>
      <c r="F233" s="4">
        <v>20000</v>
      </c>
      <c r="G233" s="4">
        <v>0</v>
      </c>
      <c r="H233" s="4">
        <v>0</v>
      </c>
      <c r="I233" s="4"/>
      <c r="J233" s="4"/>
      <c r="K233" s="4"/>
    </row>
    <row r="234" spans="1:11" ht="13.5" hidden="1">
      <c r="A234" s="12">
        <v>2002</v>
      </c>
      <c r="B234" s="12">
        <v>10</v>
      </c>
      <c r="C234" s="12" t="s">
        <v>88</v>
      </c>
      <c r="D234" s="12">
        <v>114</v>
      </c>
      <c r="E234" s="12" t="s">
        <v>30</v>
      </c>
      <c r="F234" s="4">
        <v>14000</v>
      </c>
      <c r="G234" s="4">
        <v>0</v>
      </c>
      <c r="H234" s="4">
        <v>0</v>
      </c>
      <c r="I234" s="4"/>
      <c r="J234" s="4"/>
      <c r="K234" s="4"/>
    </row>
    <row r="235" spans="1:11" ht="13.5" hidden="1">
      <c r="A235" s="12">
        <v>2002</v>
      </c>
      <c r="B235" s="12">
        <v>10</v>
      </c>
      <c r="C235" s="12" t="s">
        <v>88</v>
      </c>
      <c r="D235" s="12">
        <v>114</v>
      </c>
      <c r="E235" s="12" t="s">
        <v>30</v>
      </c>
      <c r="F235" s="4">
        <v>170800</v>
      </c>
      <c r="G235" s="4">
        <v>156800</v>
      </c>
      <c r="H235" s="4">
        <v>0</v>
      </c>
      <c r="I235" s="4"/>
      <c r="J235" s="4"/>
      <c r="K235" s="4"/>
    </row>
    <row r="236" spans="1:11" ht="13.5" hidden="1">
      <c r="A236" s="12">
        <v>2002</v>
      </c>
      <c r="B236" s="12">
        <v>10</v>
      </c>
      <c r="C236" s="12" t="s">
        <v>88</v>
      </c>
      <c r="D236" s="12">
        <v>114</v>
      </c>
      <c r="E236" s="12" t="s">
        <v>30</v>
      </c>
      <c r="F236" s="4">
        <v>14000</v>
      </c>
      <c r="G236" s="4">
        <v>0</v>
      </c>
      <c r="H236" s="4">
        <v>0</v>
      </c>
      <c r="I236" s="4"/>
      <c r="J236" s="4"/>
      <c r="K236" s="4"/>
    </row>
    <row r="237" spans="1:11" ht="13.5" hidden="1">
      <c r="A237" s="12">
        <v>2002</v>
      </c>
      <c r="B237" s="12">
        <v>10</v>
      </c>
      <c r="C237" s="12" t="s">
        <v>88</v>
      </c>
      <c r="D237" s="12">
        <v>114</v>
      </c>
      <c r="E237" s="12" t="s">
        <v>30</v>
      </c>
      <c r="F237" s="4">
        <v>14000</v>
      </c>
      <c r="G237" s="4">
        <v>0</v>
      </c>
      <c r="H237" s="4">
        <v>0</v>
      </c>
      <c r="I237" s="4"/>
      <c r="J237" s="4"/>
      <c r="K237" s="4"/>
    </row>
    <row r="238" spans="1:11" ht="13.5" hidden="1">
      <c r="A238" s="12">
        <v>2002</v>
      </c>
      <c r="B238" s="12">
        <v>10</v>
      </c>
      <c r="C238" s="12" t="s">
        <v>88</v>
      </c>
      <c r="D238" s="12">
        <v>114</v>
      </c>
      <c r="E238" s="12" t="s">
        <v>30</v>
      </c>
      <c r="F238" s="4">
        <v>123760</v>
      </c>
      <c r="G238" s="4">
        <v>109760</v>
      </c>
      <c r="H238" s="4">
        <v>0</v>
      </c>
      <c r="I238" s="4"/>
      <c r="J238" s="4"/>
      <c r="K238" s="4"/>
    </row>
    <row r="239" spans="1:11" ht="13.5" hidden="1">
      <c r="A239" s="12">
        <v>2002</v>
      </c>
      <c r="B239" s="12">
        <v>10</v>
      </c>
      <c r="C239" s="12" t="s">
        <v>88</v>
      </c>
      <c r="D239" s="12">
        <v>114</v>
      </c>
      <c r="E239" s="12" t="s">
        <v>30</v>
      </c>
      <c r="F239" s="4">
        <v>14000</v>
      </c>
      <c r="G239" s="4">
        <v>0</v>
      </c>
      <c r="H239" s="4">
        <v>0</v>
      </c>
      <c r="I239" s="4"/>
      <c r="J239" s="4"/>
      <c r="K239" s="4"/>
    </row>
    <row r="240" spans="1:11" ht="13.5" hidden="1">
      <c r="A240" s="12">
        <v>2002</v>
      </c>
      <c r="B240" s="12">
        <v>10</v>
      </c>
      <c r="C240" s="12" t="s">
        <v>88</v>
      </c>
      <c r="D240" s="12">
        <v>114</v>
      </c>
      <c r="E240" s="12" t="s">
        <v>30</v>
      </c>
      <c r="F240" s="4">
        <v>3000</v>
      </c>
      <c r="G240" s="4">
        <v>0</v>
      </c>
      <c r="H240" s="4">
        <v>0</v>
      </c>
      <c r="I240" s="4"/>
      <c r="J240" s="4"/>
      <c r="K240" s="4"/>
    </row>
    <row r="241" spans="1:11" ht="13.5" hidden="1">
      <c r="A241" s="12">
        <v>2002</v>
      </c>
      <c r="B241" s="12">
        <v>10</v>
      </c>
      <c r="C241" s="12" t="s">
        <v>88</v>
      </c>
      <c r="D241" s="12">
        <v>114</v>
      </c>
      <c r="E241" s="12" t="s">
        <v>30</v>
      </c>
      <c r="F241" s="4">
        <v>16500</v>
      </c>
      <c r="G241" s="4">
        <v>0</v>
      </c>
      <c r="H241" s="4">
        <v>0</v>
      </c>
      <c r="I241" s="4"/>
      <c r="J241" s="4"/>
      <c r="K241" s="4"/>
    </row>
    <row r="242" spans="1:11" ht="13.5" hidden="1">
      <c r="A242" s="12">
        <v>2002</v>
      </c>
      <c r="B242" s="12">
        <v>10</v>
      </c>
      <c r="C242" s="12" t="s">
        <v>88</v>
      </c>
      <c r="D242" s="12">
        <v>114</v>
      </c>
      <c r="E242" s="12" t="s">
        <v>30</v>
      </c>
      <c r="F242" s="4">
        <v>31460</v>
      </c>
      <c r="G242" s="4">
        <v>17460</v>
      </c>
      <c r="H242" s="4">
        <v>0</v>
      </c>
      <c r="I242" s="4"/>
      <c r="J242" s="4"/>
      <c r="K242" s="4"/>
    </row>
    <row r="243" spans="1:11" ht="13.5" hidden="1">
      <c r="A243" s="12">
        <v>2002</v>
      </c>
      <c r="B243" s="12">
        <v>10</v>
      </c>
      <c r="C243" s="12" t="s">
        <v>88</v>
      </c>
      <c r="D243" s="12">
        <v>114</v>
      </c>
      <c r="E243" s="12" t="s">
        <v>30</v>
      </c>
      <c r="F243" s="4">
        <v>12500</v>
      </c>
      <c r="G243" s="4">
        <v>0</v>
      </c>
      <c r="H243" s="4">
        <v>0</v>
      </c>
      <c r="I243" s="4"/>
      <c r="J243" s="4"/>
      <c r="K243" s="4"/>
    </row>
    <row r="244" spans="1:11" ht="13.5" hidden="1">
      <c r="A244" s="12">
        <v>2002</v>
      </c>
      <c r="B244" s="12">
        <v>10</v>
      </c>
      <c r="C244" s="12" t="s">
        <v>88</v>
      </c>
      <c r="D244" s="12">
        <v>114</v>
      </c>
      <c r="E244" s="12" t="s">
        <v>30</v>
      </c>
      <c r="F244" s="4">
        <v>3000</v>
      </c>
      <c r="G244" s="4">
        <v>0</v>
      </c>
      <c r="H244" s="4">
        <v>0</v>
      </c>
      <c r="I244" s="4"/>
      <c r="J244" s="4"/>
      <c r="K244" s="4"/>
    </row>
    <row r="245" spans="1:11" ht="13.5" hidden="1">
      <c r="A245" s="12">
        <v>2002</v>
      </c>
      <c r="B245" s="12">
        <v>10</v>
      </c>
      <c r="C245" s="12" t="s">
        <v>88</v>
      </c>
      <c r="D245" s="12">
        <v>114</v>
      </c>
      <c r="E245" s="12" t="s">
        <v>30</v>
      </c>
      <c r="F245" s="4">
        <v>14000</v>
      </c>
      <c r="G245" s="4">
        <v>0</v>
      </c>
      <c r="H245" s="4">
        <v>0</v>
      </c>
      <c r="I245" s="4"/>
      <c r="J245" s="4"/>
      <c r="K245" s="4"/>
    </row>
    <row r="246" spans="1:11" ht="13.5" hidden="1">
      <c r="A246" s="12">
        <v>2002</v>
      </c>
      <c r="B246" s="12">
        <v>10</v>
      </c>
      <c r="C246" s="12" t="s">
        <v>88</v>
      </c>
      <c r="D246" s="12">
        <v>114</v>
      </c>
      <c r="E246" s="12" t="s">
        <v>30</v>
      </c>
      <c r="F246" s="4">
        <v>14000</v>
      </c>
      <c r="G246" s="4">
        <v>0</v>
      </c>
      <c r="H246" s="4">
        <v>0</v>
      </c>
      <c r="I246" s="4"/>
      <c r="J246" s="4"/>
      <c r="K246" s="4"/>
    </row>
    <row r="247" spans="1:11" ht="13.5" hidden="1">
      <c r="A247" s="12">
        <v>2002</v>
      </c>
      <c r="B247" s="12">
        <v>10</v>
      </c>
      <c r="C247" s="12" t="s">
        <v>88</v>
      </c>
      <c r="D247" s="12">
        <v>114</v>
      </c>
      <c r="E247" s="12" t="s">
        <v>30</v>
      </c>
      <c r="F247" s="4">
        <v>327600</v>
      </c>
      <c r="G247" s="4">
        <v>313600</v>
      </c>
      <c r="H247" s="4">
        <v>0</v>
      </c>
      <c r="I247" s="4"/>
      <c r="J247" s="4"/>
      <c r="K247" s="4"/>
    </row>
    <row r="248" spans="1:11" ht="13.5" hidden="1">
      <c r="A248" s="12">
        <v>2002</v>
      </c>
      <c r="B248" s="12">
        <v>10</v>
      </c>
      <c r="C248" s="12" t="s">
        <v>88</v>
      </c>
      <c r="D248" s="12">
        <v>114</v>
      </c>
      <c r="E248" s="12" t="s">
        <v>30</v>
      </c>
      <c r="F248" s="4">
        <v>5000</v>
      </c>
      <c r="G248" s="4">
        <v>0</v>
      </c>
      <c r="H248" s="4">
        <v>0</v>
      </c>
      <c r="I248" s="4"/>
      <c r="J248" s="4"/>
      <c r="K248" s="4"/>
    </row>
    <row r="249" spans="1:11" ht="13.5" hidden="1">
      <c r="A249" s="12">
        <v>2002</v>
      </c>
      <c r="B249" s="12">
        <v>10</v>
      </c>
      <c r="C249" s="12" t="s">
        <v>88</v>
      </c>
      <c r="D249" s="12">
        <v>114</v>
      </c>
      <c r="E249" s="12" t="s">
        <v>30</v>
      </c>
      <c r="F249" s="4">
        <v>14000</v>
      </c>
      <c r="G249" s="4">
        <v>0</v>
      </c>
      <c r="H249" s="4">
        <v>0</v>
      </c>
      <c r="I249" s="4"/>
      <c r="J249" s="4"/>
      <c r="K249" s="4"/>
    </row>
    <row r="250" spans="1:11" ht="13.5" hidden="1">
      <c r="A250" s="12">
        <v>2002</v>
      </c>
      <c r="B250" s="12">
        <v>10</v>
      </c>
      <c r="C250" s="12" t="s">
        <v>88</v>
      </c>
      <c r="D250" s="12">
        <v>114</v>
      </c>
      <c r="E250" s="12" t="s">
        <v>30</v>
      </c>
      <c r="F250" s="4">
        <v>296240</v>
      </c>
      <c r="G250" s="4">
        <v>282240</v>
      </c>
      <c r="H250" s="4">
        <v>0</v>
      </c>
      <c r="I250" s="4"/>
      <c r="J250" s="4"/>
      <c r="K250" s="4"/>
    </row>
    <row r="251" spans="1:11" ht="13.5">
      <c r="A251" s="12">
        <v>2002</v>
      </c>
      <c r="B251" s="12">
        <v>10</v>
      </c>
      <c r="C251" s="12" t="s">
        <v>88</v>
      </c>
      <c r="D251" s="12">
        <v>114</v>
      </c>
      <c r="E251" s="12" t="s">
        <v>30</v>
      </c>
      <c r="F251" s="4">
        <v>14000</v>
      </c>
      <c r="G251" s="4">
        <v>0</v>
      </c>
      <c r="H251" s="4">
        <v>0</v>
      </c>
      <c r="I251" s="4">
        <f>SUM(F233:F251)</f>
        <v>1121860</v>
      </c>
      <c r="J251" s="4">
        <f>SUM(H233:H251)</f>
        <v>0</v>
      </c>
      <c r="K251" s="4">
        <f>I251-J251</f>
        <v>1121860</v>
      </c>
    </row>
    <row r="252" spans="6:12" ht="13.5">
      <c r="F252" s="4">
        <f>SUM(F233:F251)</f>
        <v>1121860</v>
      </c>
      <c r="G252" s="4">
        <f>SUM(G233:G251)</f>
        <v>879860</v>
      </c>
      <c r="H252" s="4">
        <f>SUM(H233:H251)</f>
        <v>0</v>
      </c>
      <c r="I252" s="4">
        <f>SUM(I251)</f>
        <v>1121860</v>
      </c>
      <c r="J252" s="4">
        <f>SUM(J251)</f>
        <v>0</v>
      </c>
      <c r="K252" s="4">
        <f>SUM(K251)</f>
        <v>1121860</v>
      </c>
      <c r="L252" s="4">
        <f>SUM(F252-H252)</f>
        <v>1121860</v>
      </c>
    </row>
    <row r="253" spans="6:11" ht="13.5">
      <c r="F253" s="4"/>
      <c r="G253" s="4"/>
      <c r="H253" s="4"/>
      <c r="I253" s="4"/>
      <c r="J253" s="4"/>
      <c r="K253" s="4"/>
    </row>
    <row r="254" spans="1:11" ht="13.5" hidden="1">
      <c r="A254" s="12">
        <v>2002</v>
      </c>
      <c r="B254" s="12">
        <v>11</v>
      </c>
      <c r="C254" s="12" t="s">
        <v>88</v>
      </c>
      <c r="D254" s="12">
        <v>114</v>
      </c>
      <c r="E254" s="12" t="s">
        <v>30</v>
      </c>
      <c r="F254" s="4">
        <v>72</v>
      </c>
      <c r="G254" s="4">
        <v>0</v>
      </c>
      <c r="H254" s="4">
        <v>0</v>
      </c>
      <c r="I254" s="4"/>
      <c r="J254" s="4"/>
      <c r="K254" s="4"/>
    </row>
    <row r="255" spans="1:11" ht="13.5" hidden="1">
      <c r="A255" s="12">
        <v>2002</v>
      </c>
      <c r="B255" s="12">
        <v>11</v>
      </c>
      <c r="C255" s="12" t="s">
        <v>88</v>
      </c>
      <c r="D255" s="12">
        <v>114</v>
      </c>
      <c r="E255" s="12" t="s">
        <v>30</v>
      </c>
      <c r="F255" s="4">
        <v>1</v>
      </c>
      <c r="G255" s="4">
        <v>0</v>
      </c>
      <c r="H255" s="4">
        <v>0</v>
      </c>
      <c r="I255" s="4"/>
      <c r="J255" s="4"/>
      <c r="K255" s="4"/>
    </row>
    <row r="256" spans="1:11" ht="13.5" hidden="1">
      <c r="A256" s="12">
        <v>2002</v>
      </c>
      <c r="B256" s="12">
        <v>11</v>
      </c>
      <c r="C256" s="12" t="s">
        <v>88</v>
      </c>
      <c r="D256" s="12">
        <v>114</v>
      </c>
      <c r="E256" s="12" t="s">
        <v>30</v>
      </c>
      <c r="F256" s="4">
        <v>14000</v>
      </c>
      <c r="G256" s="4">
        <v>0</v>
      </c>
      <c r="H256" s="4">
        <v>0</v>
      </c>
      <c r="I256" s="4"/>
      <c r="J256" s="4"/>
      <c r="K256" s="4"/>
    </row>
    <row r="257" spans="1:11" ht="13.5" hidden="1">
      <c r="A257" s="12">
        <v>2002</v>
      </c>
      <c r="B257" s="12">
        <v>11</v>
      </c>
      <c r="C257" s="12" t="s">
        <v>88</v>
      </c>
      <c r="D257" s="12">
        <v>114</v>
      </c>
      <c r="E257" s="12" t="s">
        <v>30</v>
      </c>
      <c r="F257" s="4">
        <v>5000</v>
      </c>
      <c r="G257" s="4">
        <v>0</v>
      </c>
      <c r="H257" s="4">
        <v>0</v>
      </c>
      <c r="I257" s="4"/>
      <c r="J257" s="4"/>
      <c r="K257" s="4"/>
    </row>
    <row r="258" spans="1:11" ht="13.5" hidden="1">
      <c r="A258" s="12">
        <v>2002</v>
      </c>
      <c r="B258" s="12">
        <v>11</v>
      </c>
      <c r="C258" s="12" t="s">
        <v>88</v>
      </c>
      <c r="D258" s="12">
        <v>114</v>
      </c>
      <c r="E258" s="12" t="s">
        <v>30</v>
      </c>
      <c r="F258" s="4">
        <v>249200</v>
      </c>
      <c r="G258" s="4">
        <v>235200</v>
      </c>
      <c r="H258" s="4">
        <v>0</v>
      </c>
      <c r="I258" s="4"/>
      <c r="J258" s="4"/>
      <c r="K258" s="4"/>
    </row>
    <row r="259" spans="1:11" ht="13.5" hidden="1">
      <c r="A259" s="12">
        <v>2002</v>
      </c>
      <c r="B259" s="12">
        <v>11</v>
      </c>
      <c r="C259" s="12" t="s">
        <v>88</v>
      </c>
      <c r="D259" s="12">
        <v>114</v>
      </c>
      <c r="E259" s="12" t="s">
        <v>30</v>
      </c>
      <c r="F259" s="4">
        <v>14000</v>
      </c>
      <c r="G259" s="4">
        <v>0</v>
      </c>
      <c r="H259" s="4">
        <v>0</v>
      </c>
      <c r="I259" s="4"/>
      <c r="J259" s="4"/>
      <c r="K259" s="4"/>
    </row>
    <row r="260" spans="1:11" ht="13.5" hidden="1">
      <c r="A260" s="12">
        <v>2002</v>
      </c>
      <c r="B260" s="12">
        <v>11</v>
      </c>
      <c r="C260" s="12" t="s">
        <v>88</v>
      </c>
      <c r="D260" s="12">
        <v>114</v>
      </c>
      <c r="E260" s="12" t="s">
        <v>30</v>
      </c>
      <c r="F260" s="4">
        <v>14000</v>
      </c>
      <c r="G260" s="4">
        <v>0</v>
      </c>
      <c r="H260" s="4">
        <v>0</v>
      </c>
      <c r="I260" s="4"/>
      <c r="J260" s="4"/>
      <c r="K260" s="4"/>
    </row>
    <row r="261" spans="1:11" ht="13.5" hidden="1">
      <c r="A261" s="12">
        <v>2002</v>
      </c>
      <c r="B261" s="12">
        <v>11</v>
      </c>
      <c r="C261" s="12" t="s">
        <v>88</v>
      </c>
      <c r="D261" s="12">
        <v>114</v>
      </c>
      <c r="E261" s="12" t="s">
        <v>30</v>
      </c>
      <c r="F261" s="4">
        <v>392000</v>
      </c>
      <c r="G261" s="4">
        <v>392000</v>
      </c>
      <c r="H261" s="4">
        <v>0</v>
      </c>
      <c r="I261" s="4"/>
      <c r="J261" s="4"/>
      <c r="K261" s="4"/>
    </row>
    <row r="262" spans="1:11" ht="13.5" hidden="1">
      <c r="A262" s="12">
        <v>2002</v>
      </c>
      <c r="B262" s="12">
        <v>11</v>
      </c>
      <c r="C262" s="12" t="s">
        <v>88</v>
      </c>
      <c r="D262" s="12">
        <v>114</v>
      </c>
      <c r="E262" s="12" t="s">
        <v>30</v>
      </c>
      <c r="F262" s="4">
        <v>19000</v>
      </c>
      <c r="G262" s="4">
        <v>0</v>
      </c>
      <c r="H262" s="4">
        <v>0</v>
      </c>
      <c r="I262" s="4"/>
      <c r="J262" s="4"/>
      <c r="K262" s="4"/>
    </row>
    <row r="263" spans="1:11" ht="13.5" hidden="1">
      <c r="A263" s="12">
        <v>2002</v>
      </c>
      <c r="B263" s="12">
        <v>11</v>
      </c>
      <c r="C263" s="12" t="s">
        <v>88</v>
      </c>
      <c r="D263" s="12">
        <v>114</v>
      </c>
      <c r="E263" s="12" t="s">
        <v>30</v>
      </c>
      <c r="F263" s="4">
        <v>14000</v>
      </c>
      <c r="G263" s="4">
        <v>0</v>
      </c>
      <c r="H263" s="4">
        <v>0</v>
      </c>
      <c r="I263" s="4"/>
      <c r="J263" s="4"/>
      <c r="K263" s="4"/>
    </row>
    <row r="264" spans="1:11" ht="13.5" hidden="1">
      <c r="A264" s="12">
        <v>2002</v>
      </c>
      <c r="B264" s="12">
        <v>11</v>
      </c>
      <c r="C264" s="12" t="s">
        <v>88</v>
      </c>
      <c r="D264" s="12">
        <v>114</v>
      </c>
      <c r="E264" s="12" t="s">
        <v>30</v>
      </c>
      <c r="F264" s="4">
        <v>18340</v>
      </c>
      <c r="G264" s="4">
        <v>0</v>
      </c>
      <c r="H264" s="4">
        <v>0</v>
      </c>
      <c r="I264" s="4"/>
      <c r="J264" s="4"/>
      <c r="K264" s="4"/>
    </row>
    <row r="265" spans="1:11" ht="13.5" hidden="1">
      <c r="A265" s="12">
        <v>2002</v>
      </c>
      <c r="B265" s="12">
        <v>11</v>
      </c>
      <c r="C265" s="12" t="s">
        <v>88</v>
      </c>
      <c r="D265" s="12">
        <v>114</v>
      </c>
      <c r="E265" s="12" t="s">
        <v>30</v>
      </c>
      <c r="F265" s="4">
        <v>406000</v>
      </c>
      <c r="G265" s="4">
        <v>392000</v>
      </c>
      <c r="H265" s="4">
        <v>0</v>
      </c>
      <c r="I265" s="4"/>
      <c r="J265" s="4"/>
      <c r="K265" s="4"/>
    </row>
    <row r="266" spans="1:11" ht="13.5" hidden="1">
      <c r="A266" s="12">
        <v>2002</v>
      </c>
      <c r="B266" s="12">
        <v>11</v>
      </c>
      <c r="C266" s="12" t="s">
        <v>88</v>
      </c>
      <c r="D266" s="12">
        <v>114</v>
      </c>
      <c r="E266" s="12" t="s">
        <v>30</v>
      </c>
      <c r="F266" s="4">
        <v>2000</v>
      </c>
      <c r="G266" s="4">
        <v>0</v>
      </c>
      <c r="H266" s="4">
        <v>0</v>
      </c>
      <c r="I266" s="4"/>
      <c r="J266" s="4"/>
      <c r="K266" s="4"/>
    </row>
    <row r="267" spans="1:11" ht="13.5" hidden="1">
      <c r="A267" s="12">
        <v>2002</v>
      </c>
      <c r="B267" s="12">
        <v>11</v>
      </c>
      <c r="C267" s="12" t="s">
        <v>88</v>
      </c>
      <c r="D267" s="12">
        <v>114</v>
      </c>
      <c r="E267" s="12" t="s">
        <v>30</v>
      </c>
      <c r="F267" s="4">
        <v>14000</v>
      </c>
      <c r="G267" s="4">
        <v>0</v>
      </c>
      <c r="H267" s="4">
        <v>0</v>
      </c>
      <c r="I267" s="4"/>
      <c r="J267" s="4"/>
      <c r="K267" s="4"/>
    </row>
    <row r="268" spans="1:11" ht="13.5" hidden="1">
      <c r="A268" s="12">
        <v>2002</v>
      </c>
      <c r="B268" s="12">
        <v>11</v>
      </c>
      <c r="C268" s="12" t="s">
        <v>88</v>
      </c>
      <c r="D268" s="12">
        <v>114</v>
      </c>
      <c r="E268" s="12" t="s">
        <v>30</v>
      </c>
      <c r="F268" s="4">
        <v>327600</v>
      </c>
      <c r="G268" s="4">
        <v>313600</v>
      </c>
      <c r="H268" s="4">
        <v>0</v>
      </c>
      <c r="I268" s="4"/>
      <c r="J268" s="4"/>
      <c r="K268" s="4"/>
    </row>
    <row r="269" spans="1:11" ht="13.5">
      <c r="A269" s="12">
        <v>2002</v>
      </c>
      <c r="B269" s="12">
        <v>11</v>
      </c>
      <c r="C269" s="12" t="s">
        <v>88</v>
      </c>
      <c r="D269" s="12">
        <v>114</v>
      </c>
      <c r="E269" s="12" t="s">
        <v>30</v>
      </c>
      <c r="F269" s="4">
        <v>11500</v>
      </c>
      <c r="G269" s="4">
        <v>0</v>
      </c>
      <c r="H269" s="4">
        <v>0</v>
      </c>
      <c r="I269" s="4">
        <f>SUM(F254:F269)</f>
        <v>1500713</v>
      </c>
      <c r="J269" s="4">
        <f>SUM(H254:H269)</f>
        <v>0</v>
      </c>
      <c r="K269" s="4">
        <f>I269-J269</f>
        <v>1500713</v>
      </c>
    </row>
    <row r="270" spans="6:12" ht="13.5">
      <c r="F270" s="4">
        <f>SUM(F254:F269)</f>
        <v>1500713</v>
      </c>
      <c r="G270" s="4">
        <f>SUM(G254:G269)</f>
        <v>1332800</v>
      </c>
      <c r="H270" s="4">
        <f>SUM(H254:H269)</f>
        <v>0</v>
      </c>
      <c r="I270" s="4">
        <f>SUM(I269)</f>
        <v>1500713</v>
      </c>
      <c r="J270" s="4">
        <f>SUM(J269)</f>
        <v>0</v>
      </c>
      <c r="K270" s="4">
        <f>SUM(K269)</f>
        <v>1500713</v>
      </c>
      <c r="L270" s="4">
        <f>SUM(F270-H270)</f>
        <v>1500713</v>
      </c>
    </row>
    <row r="271" spans="6:11" ht="13.5">
      <c r="F271" s="4"/>
      <c r="G271" s="4"/>
      <c r="H271" s="4"/>
      <c r="I271" s="4"/>
      <c r="J271" s="4"/>
      <c r="K271" s="4"/>
    </row>
    <row r="272" spans="1:11" ht="13.5" hidden="1">
      <c r="A272" s="12">
        <v>2002</v>
      </c>
      <c r="B272" s="12">
        <v>12</v>
      </c>
      <c r="C272" s="12" t="s">
        <v>88</v>
      </c>
      <c r="D272" s="12">
        <v>114</v>
      </c>
      <c r="E272" s="12" t="s">
        <v>30</v>
      </c>
      <c r="F272" s="4">
        <v>10010</v>
      </c>
      <c r="G272" s="4">
        <v>0</v>
      </c>
      <c r="H272" s="4">
        <v>0</v>
      </c>
      <c r="I272" s="4"/>
      <c r="J272" s="4"/>
      <c r="K272" s="4"/>
    </row>
    <row r="273" spans="1:11" ht="13.5" hidden="1">
      <c r="A273" s="12">
        <v>2002</v>
      </c>
      <c r="B273" s="12">
        <v>12</v>
      </c>
      <c r="C273" s="12" t="s">
        <v>88</v>
      </c>
      <c r="D273" s="12">
        <v>114</v>
      </c>
      <c r="E273" s="12" t="s">
        <v>30</v>
      </c>
      <c r="F273" s="4">
        <v>14000</v>
      </c>
      <c r="G273" s="4">
        <v>0</v>
      </c>
      <c r="H273" s="4">
        <v>0</v>
      </c>
      <c r="I273" s="4"/>
      <c r="J273" s="4"/>
      <c r="K273" s="4"/>
    </row>
    <row r="274" spans="1:11" ht="13.5" hidden="1">
      <c r="A274" s="12">
        <v>2002</v>
      </c>
      <c r="B274" s="12">
        <v>12</v>
      </c>
      <c r="C274" s="12" t="s">
        <v>88</v>
      </c>
      <c r="D274" s="12">
        <v>114</v>
      </c>
      <c r="E274" s="12" t="s">
        <v>30</v>
      </c>
      <c r="F274" s="4">
        <v>15</v>
      </c>
      <c r="G274" s="4">
        <v>0</v>
      </c>
      <c r="H274" s="4">
        <v>0</v>
      </c>
      <c r="I274" s="4"/>
      <c r="J274" s="4"/>
      <c r="K274" s="4"/>
    </row>
    <row r="275" spans="1:11" ht="13.5" hidden="1">
      <c r="A275" s="12">
        <v>2002</v>
      </c>
      <c r="B275" s="12">
        <v>12</v>
      </c>
      <c r="C275" s="12" t="s">
        <v>88</v>
      </c>
      <c r="D275" s="12">
        <v>114</v>
      </c>
      <c r="E275" s="12" t="s">
        <v>30</v>
      </c>
      <c r="F275" s="4">
        <v>235200</v>
      </c>
      <c r="G275" s="4">
        <v>235200</v>
      </c>
      <c r="H275" s="4">
        <v>0</v>
      </c>
      <c r="I275" s="4"/>
      <c r="J275" s="4"/>
      <c r="K275" s="4"/>
    </row>
    <row r="276" spans="1:11" ht="13.5" hidden="1">
      <c r="A276" s="12">
        <v>2002</v>
      </c>
      <c r="B276" s="12">
        <v>12</v>
      </c>
      <c r="C276" s="12" t="s">
        <v>88</v>
      </c>
      <c r="D276" s="12">
        <v>114</v>
      </c>
      <c r="E276" s="12" t="s">
        <v>30</v>
      </c>
      <c r="F276" s="4">
        <v>14000</v>
      </c>
      <c r="G276" s="4">
        <v>0</v>
      </c>
      <c r="H276" s="4">
        <v>14000</v>
      </c>
      <c r="I276" s="4"/>
      <c r="J276" s="4"/>
      <c r="K276" s="4"/>
    </row>
    <row r="277" spans="1:11" ht="13.5" hidden="1">
      <c r="A277" s="12">
        <v>2002</v>
      </c>
      <c r="B277" s="12">
        <v>12</v>
      </c>
      <c r="C277" s="12" t="s">
        <v>88</v>
      </c>
      <c r="D277" s="12">
        <v>114</v>
      </c>
      <c r="E277" s="12" t="s">
        <v>30</v>
      </c>
      <c r="F277" s="4">
        <v>1</v>
      </c>
      <c r="G277" s="4">
        <v>0</v>
      </c>
      <c r="H277" s="4">
        <v>0</v>
      </c>
      <c r="I277" s="4"/>
      <c r="J277" s="4"/>
      <c r="K277" s="4"/>
    </row>
    <row r="278" spans="1:11" ht="13.5" hidden="1">
      <c r="A278" s="12">
        <v>2002</v>
      </c>
      <c r="B278" s="12">
        <v>12</v>
      </c>
      <c r="C278" s="12" t="s">
        <v>88</v>
      </c>
      <c r="D278" s="12">
        <v>114</v>
      </c>
      <c r="E278" s="12" t="s">
        <v>30</v>
      </c>
      <c r="F278" s="4">
        <v>1</v>
      </c>
      <c r="G278" s="4">
        <v>0</v>
      </c>
      <c r="H278" s="4">
        <v>0</v>
      </c>
      <c r="I278" s="4"/>
      <c r="J278" s="4"/>
      <c r="K278" s="4"/>
    </row>
    <row r="279" spans="1:11" ht="13.5" hidden="1">
      <c r="A279" s="12">
        <v>2002</v>
      </c>
      <c r="B279" s="12">
        <v>12</v>
      </c>
      <c r="C279" s="12" t="s">
        <v>88</v>
      </c>
      <c r="D279" s="12">
        <v>114</v>
      </c>
      <c r="E279" s="12" t="s">
        <v>30</v>
      </c>
      <c r="F279" s="4">
        <v>14000</v>
      </c>
      <c r="G279" s="4">
        <v>0</v>
      </c>
      <c r="H279" s="4">
        <v>0</v>
      </c>
      <c r="I279" s="4"/>
      <c r="J279" s="4"/>
      <c r="K279" s="4"/>
    </row>
    <row r="280" spans="1:11" ht="13.5" hidden="1">
      <c r="A280" s="12">
        <v>2002</v>
      </c>
      <c r="B280" s="12">
        <v>12</v>
      </c>
      <c r="C280" s="12" t="s">
        <v>88</v>
      </c>
      <c r="D280" s="12">
        <v>114</v>
      </c>
      <c r="E280" s="12" t="s">
        <v>30</v>
      </c>
      <c r="F280" s="4">
        <v>249200</v>
      </c>
      <c r="G280" s="4">
        <v>235200</v>
      </c>
      <c r="H280" s="4">
        <v>0</v>
      </c>
      <c r="I280" s="4"/>
      <c r="J280" s="4"/>
      <c r="K280" s="4"/>
    </row>
    <row r="281" spans="1:11" ht="13.5" hidden="1">
      <c r="A281" s="12">
        <v>2002</v>
      </c>
      <c r="B281" s="12">
        <v>12</v>
      </c>
      <c r="C281" s="12" t="s">
        <v>88</v>
      </c>
      <c r="D281" s="12">
        <v>114</v>
      </c>
      <c r="E281" s="12" t="s">
        <v>30</v>
      </c>
      <c r="F281" s="4">
        <v>23</v>
      </c>
      <c r="G281" s="4">
        <v>0</v>
      </c>
      <c r="H281" s="4">
        <v>0</v>
      </c>
      <c r="I281" s="4"/>
      <c r="J281" s="4"/>
      <c r="K281" s="4"/>
    </row>
    <row r="282" spans="1:11" ht="13.5" hidden="1">
      <c r="A282" s="12">
        <v>2002</v>
      </c>
      <c r="B282" s="12">
        <v>12</v>
      </c>
      <c r="C282" s="12" t="s">
        <v>88</v>
      </c>
      <c r="D282" s="12">
        <v>114</v>
      </c>
      <c r="E282" s="12" t="s">
        <v>30</v>
      </c>
      <c r="F282" s="4">
        <v>30000</v>
      </c>
      <c r="G282" s="4">
        <v>0</v>
      </c>
      <c r="H282" s="4">
        <v>0</v>
      </c>
      <c r="I282" s="4"/>
      <c r="J282" s="4"/>
      <c r="K282" s="4"/>
    </row>
    <row r="283" spans="1:11" ht="13.5" hidden="1">
      <c r="A283" s="12">
        <v>2002</v>
      </c>
      <c r="B283" s="12">
        <v>12</v>
      </c>
      <c r="C283" s="12" t="s">
        <v>88</v>
      </c>
      <c r="D283" s="12">
        <v>114</v>
      </c>
      <c r="E283" s="12" t="s">
        <v>30</v>
      </c>
      <c r="F283" s="4">
        <v>18500</v>
      </c>
      <c r="G283" s="4">
        <v>0</v>
      </c>
      <c r="H283" s="4">
        <v>0</v>
      </c>
      <c r="I283" s="4"/>
      <c r="J283" s="4"/>
      <c r="K283" s="4"/>
    </row>
    <row r="284" spans="1:11" ht="13.5" hidden="1">
      <c r="A284" s="12">
        <v>2002</v>
      </c>
      <c r="B284" s="12">
        <v>12</v>
      </c>
      <c r="C284" s="12" t="s">
        <v>88</v>
      </c>
      <c r="D284" s="12">
        <v>114</v>
      </c>
      <c r="E284" s="12" t="s">
        <v>30</v>
      </c>
      <c r="F284" s="4">
        <v>20000</v>
      </c>
      <c r="G284" s="4">
        <v>0</v>
      </c>
      <c r="H284" s="4">
        <v>0</v>
      </c>
      <c r="I284" s="4"/>
      <c r="J284" s="4"/>
      <c r="K284" s="4"/>
    </row>
    <row r="285" spans="1:11" ht="13.5" hidden="1">
      <c r="A285" s="12">
        <v>2002</v>
      </c>
      <c r="B285" s="12">
        <v>12</v>
      </c>
      <c r="C285" s="12" t="s">
        <v>88</v>
      </c>
      <c r="D285" s="12">
        <v>114</v>
      </c>
      <c r="E285" s="12" t="s">
        <v>30</v>
      </c>
      <c r="F285" s="4">
        <v>4000</v>
      </c>
      <c r="G285" s="4">
        <v>0</v>
      </c>
      <c r="H285" s="4">
        <v>0</v>
      </c>
      <c r="I285" s="4"/>
      <c r="J285" s="4"/>
      <c r="K285" s="4"/>
    </row>
    <row r="286" spans="1:11" ht="13.5" hidden="1">
      <c r="A286" s="12">
        <v>2002</v>
      </c>
      <c r="B286" s="12">
        <v>12</v>
      </c>
      <c r="C286" s="12" t="s">
        <v>88</v>
      </c>
      <c r="D286" s="12">
        <v>114</v>
      </c>
      <c r="E286" s="12" t="s">
        <v>30</v>
      </c>
      <c r="F286" s="4">
        <v>327600</v>
      </c>
      <c r="G286" s="4">
        <v>313600</v>
      </c>
      <c r="H286" s="4">
        <v>0</v>
      </c>
      <c r="I286" s="4"/>
      <c r="J286" s="4"/>
      <c r="K286" s="4"/>
    </row>
    <row r="287" spans="1:11" ht="13.5" hidden="1">
      <c r="A287" s="12">
        <v>2002</v>
      </c>
      <c r="B287" s="12">
        <v>12</v>
      </c>
      <c r="C287" s="12" t="s">
        <v>88</v>
      </c>
      <c r="D287" s="12">
        <v>114</v>
      </c>
      <c r="E287" s="12" t="s">
        <v>30</v>
      </c>
      <c r="F287" s="4">
        <v>14000</v>
      </c>
      <c r="G287" s="4">
        <v>0</v>
      </c>
      <c r="H287" s="4">
        <v>0</v>
      </c>
      <c r="I287" s="4"/>
      <c r="J287" s="4"/>
      <c r="K287" s="4"/>
    </row>
    <row r="288" spans="1:11" ht="13.5" hidden="1">
      <c r="A288" s="12">
        <v>2002</v>
      </c>
      <c r="B288" s="12">
        <v>12</v>
      </c>
      <c r="C288" s="12" t="s">
        <v>88</v>
      </c>
      <c r="D288" s="12">
        <v>114</v>
      </c>
      <c r="E288" s="12" t="s">
        <v>30</v>
      </c>
      <c r="F288" s="4">
        <v>14000</v>
      </c>
      <c r="G288" s="4">
        <v>0</v>
      </c>
      <c r="H288" s="4">
        <v>0</v>
      </c>
      <c r="I288" s="4"/>
      <c r="J288" s="4"/>
      <c r="K288" s="4"/>
    </row>
    <row r="289" spans="1:11" ht="13.5" hidden="1">
      <c r="A289" s="12">
        <v>2002</v>
      </c>
      <c r="B289" s="12">
        <v>12</v>
      </c>
      <c r="C289" s="12" t="s">
        <v>88</v>
      </c>
      <c r="D289" s="12">
        <v>114</v>
      </c>
      <c r="E289" s="12" t="s">
        <v>30</v>
      </c>
      <c r="F289" s="4">
        <v>406000</v>
      </c>
      <c r="G289" s="4">
        <v>392000</v>
      </c>
      <c r="H289" s="4">
        <v>0</v>
      </c>
      <c r="I289" s="4"/>
      <c r="J289" s="4"/>
      <c r="K289" s="4"/>
    </row>
    <row r="290" spans="1:11" ht="13.5" hidden="1">
      <c r="A290" s="12">
        <v>2002</v>
      </c>
      <c r="B290" s="12">
        <v>12</v>
      </c>
      <c r="C290" s="12" t="s">
        <v>88</v>
      </c>
      <c r="D290" s="12">
        <v>114</v>
      </c>
      <c r="E290" s="12" t="s">
        <v>30</v>
      </c>
      <c r="F290" s="4">
        <v>14000</v>
      </c>
      <c r="G290" s="4">
        <v>0</v>
      </c>
      <c r="H290" s="4">
        <v>0</v>
      </c>
      <c r="I290" s="4"/>
      <c r="J290" s="4"/>
      <c r="K290" s="4"/>
    </row>
    <row r="291" spans="1:11" ht="13.5">
      <c r="A291" s="12">
        <v>2002</v>
      </c>
      <c r="B291" s="12">
        <v>12</v>
      </c>
      <c r="C291" s="12" t="s">
        <v>88</v>
      </c>
      <c r="D291" s="12">
        <v>114</v>
      </c>
      <c r="E291" s="12" t="s">
        <v>30</v>
      </c>
      <c r="F291" s="4">
        <v>14000</v>
      </c>
      <c r="G291" s="4">
        <v>0</v>
      </c>
      <c r="H291" s="4">
        <v>0</v>
      </c>
      <c r="I291" s="4">
        <f>SUM(F272:F291)</f>
        <v>1398550</v>
      </c>
      <c r="J291" s="4">
        <f>SUM(H272:H291)</f>
        <v>14000</v>
      </c>
      <c r="K291" s="4">
        <f>I291-J291</f>
        <v>1384550</v>
      </c>
    </row>
    <row r="292" spans="6:12" ht="13.5">
      <c r="F292" s="4">
        <f>SUM(F272:F291)</f>
        <v>1398550</v>
      </c>
      <c r="G292" s="4">
        <f>SUM(G272:G291)</f>
        <v>1176000</v>
      </c>
      <c r="H292" s="4">
        <f>SUM(H272:H291)</f>
        <v>14000</v>
      </c>
      <c r="I292" s="4">
        <f>SUM(I291)</f>
        <v>1398550</v>
      </c>
      <c r="J292" s="4">
        <f>SUM(J291)</f>
        <v>14000</v>
      </c>
      <c r="K292" s="4">
        <f>SUM(K291)</f>
        <v>1384550</v>
      </c>
      <c r="L292" s="4">
        <f>SUM(F292-H292)</f>
        <v>1384550</v>
      </c>
    </row>
    <row r="293" spans="6:11" ht="13.5">
      <c r="F293" s="4"/>
      <c r="G293" s="4"/>
      <c r="H293" s="4"/>
      <c r="I293" s="4"/>
      <c r="J293" s="4"/>
      <c r="K293" s="4"/>
    </row>
    <row r="294" spans="6:11" ht="13.5">
      <c r="F294" s="4"/>
      <c r="G294" s="4"/>
      <c r="H294" s="4"/>
      <c r="I294" s="4"/>
      <c r="J294" s="4"/>
      <c r="K294" s="4"/>
    </row>
    <row r="295" spans="1:11" ht="13.5">
      <c r="A295" s="12" t="s">
        <v>57</v>
      </c>
      <c r="F295" s="4">
        <v>14884704</v>
      </c>
      <c r="G295" s="4">
        <v>12169070</v>
      </c>
      <c r="H295" s="4">
        <v>14000</v>
      </c>
      <c r="I295" s="4"/>
      <c r="J295" s="4"/>
      <c r="K295" s="4"/>
    </row>
    <row r="296" spans="1:11" ht="13.5">
      <c r="A296" s="12" t="s">
        <v>58</v>
      </c>
      <c r="F296" s="4">
        <v>14884704</v>
      </c>
      <c r="G296" s="4">
        <v>12169070</v>
      </c>
      <c r="H296" s="4">
        <v>14000</v>
      </c>
      <c r="I296" s="4"/>
      <c r="J296" s="4"/>
      <c r="K296" s="4"/>
    </row>
    <row r="297" spans="1:11" ht="13.5">
      <c r="A297" s="12" t="s">
        <v>59</v>
      </c>
      <c r="F297" s="4">
        <v>14884704</v>
      </c>
      <c r="G297" s="4">
        <v>12169070</v>
      </c>
      <c r="H297" s="4">
        <v>14000</v>
      </c>
      <c r="I297" s="4"/>
      <c r="J297" s="4"/>
      <c r="K297" s="4"/>
    </row>
  </sheetData>
  <sheetProtection/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88"/>
  <sheetViews>
    <sheetView tabSelected="1" zoomScalePageLayoutView="0" workbookViewId="0" topLeftCell="A1">
      <pane ySplit="3" topLeftCell="A4" activePane="bottomLeft" state="frozen"/>
      <selection pane="topLeft" activeCell="F34" sqref="F34"/>
      <selection pane="bottomLeft" activeCell="E33" sqref="E33"/>
    </sheetView>
  </sheetViews>
  <sheetFormatPr defaultColWidth="9.00390625" defaultRowHeight="13.5"/>
  <cols>
    <col min="1" max="1" width="3.625" style="98" customWidth="1"/>
    <col min="2" max="3" width="9.00390625" style="98" customWidth="1"/>
    <col min="4" max="5" width="11.125" style="97" customWidth="1"/>
    <col min="6" max="7" width="10.00390625" style="97" customWidth="1"/>
    <col min="8" max="8" width="9.00390625" style="98" customWidth="1"/>
    <col min="9" max="9" width="10.00390625" style="98" customWidth="1"/>
    <col min="10" max="12" width="9.00390625" style="98" customWidth="1"/>
    <col min="13" max="14" width="11.125" style="97" customWidth="1"/>
    <col min="15" max="16" width="10.00390625" style="97" customWidth="1"/>
    <col min="17" max="17" width="9.00390625" style="98" customWidth="1"/>
    <col min="18" max="18" width="10.00390625" style="98" customWidth="1"/>
    <col min="19" max="19" width="6.625" style="98" customWidth="1"/>
    <col min="20" max="16384" width="9.00390625" style="98" customWidth="1"/>
  </cols>
  <sheetData>
    <row r="1" spans="1:12" ht="19.5" customHeight="1">
      <c r="A1" s="96"/>
      <c r="B1" s="129" t="s">
        <v>126</v>
      </c>
      <c r="C1" s="96"/>
      <c r="K1" s="129" t="s">
        <v>127</v>
      </c>
      <c r="L1" s="96"/>
    </row>
    <row r="2" spans="1:18" ht="13.5">
      <c r="A2" s="99"/>
      <c r="B2" s="140"/>
      <c r="C2" s="141"/>
      <c r="D2" s="136" t="s">
        <v>100</v>
      </c>
      <c r="E2" s="137"/>
      <c r="F2" s="136" t="s">
        <v>101</v>
      </c>
      <c r="G2" s="137"/>
      <c r="H2" s="138" t="s">
        <v>102</v>
      </c>
      <c r="I2" s="139"/>
      <c r="K2" s="140"/>
      <c r="L2" s="141"/>
      <c r="M2" s="136" t="s">
        <v>100</v>
      </c>
      <c r="N2" s="137"/>
      <c r="O2" s="136" t="s">
        <v>101</v>
      </c>
      <c r="P2" s="137"/>
      <c r="Q2" s="138" t="s">
        <v>102</v>
      </c>
      <c r="R2" s="139"/>
    </row>
    <row r="3" spans="1:18" ht="13.5">
      <c r="A3" s="99"/>
      <c r="B3" s="142"/>
      <c r="C3" s="143"/>
      <c r="D3" s="100"/>
      <c r="E3" s="101" t="s">
        <v>103</v>
      </c>
      <c r="F3" s="102"/>
      <c r="G3" s="101" t="s">
        <v>103</v>
      </c>
      <c r="H3" s="103"/>
      <c r="I3" s="104" t="s">
        <v>103</v>
      </c>
      <c r="K3" s="142"/>
      <c r="L3" s="143"/>
      <c r="M3" s="100"/>
      <c r="N3" s="101" t="s">
        <v>103</v>
      </c>
      <c r="O3" s="102"/>
      <c r="P3" s="101" t="s">
        <v>103</v>
      </c>
      <c r="Q3" s="103"/>
      <c r="R3" s="104" t="s">
        <v>103</v>
      </c>
    </row>
    <row r="4" spans="1:18" ht="13.5" customHeight="1">
      <c r="A4" s="96"/>
      <c r="B4" s="133" t="s">
        <v>63</v>
      </c>
      <c r="C4" s="106" t="s">
        <v>104</v>
      </c>
      <c r="D4" s="107">
        <v>106860</v>
      </c>
      <c r="E4" s="108">
        <v>106860</v>
      </c>
      <c r="F4" s="107">
        <v>54240</v>
      </c>
      <c r="G4" s="108">
        <v>54240</v>
      </c>
      <c r="H4" s="109">
        <v>0</v>
      </c>
      <c r="I4" s="110">
        <v>0</v>
      </c>
      <c r="K4" s="133" t="s">
        <v>63</v>
      </c>
      <c r="L4" s="106" t="s">
        <v>104</v>
      </c>
      <c r="M4" s="107">
        <v>42510</v>
      </c>
      <c r="N4" s="108">
        <v>42510</v>
      </c>
      <c r="O4" s="107">
        <v>0</v>
      </c>
      <c r="P4" s="108">
        <v>0</v>
      </c>
      <c r="Q4" s="109">
        <v>0</v>
      </c>
      <c r="R4" s="110">
        <v>0</v>
      </c>
    </row>
    <row r="5" spans="1:18" ht="13.5" customHeight="1">
      <c r="A5" s="96"/>
      <c r="B5" s="134"/>
      <c r="C5" s="111" t="s">
        <v>105</v>
      </c>
      <c r="D5" s="107">
        <v>32130</v>
      </c>
      <c r="E5" s="108">
        <v>32130</v>
      </c>
      <c r="F5" s="107">
        <v>0</v>
      </c>
      <c r="G5" s="108">
        <v>0</v>
      </c>
      <c r="H5" s="109">
        <v>0</v>
      </c>
      <c r="I5" s="110">
        <v>0</v>
      </c>
      <c r="K5" s="134"/>
      <c r="L5" s="111" t="s">
        <v>105</v>
      </c>
      <c r="M5" s="107">
        <v>313605</v>
      </c>
      <c r="N5" s="108">
        <v>297825</v>
      </c>
      <c r="O5" s="107">
        <v>0</v>
      </c>
      <c r="P5" s="108">
        <v>0</v>
      </c>
      <c r="Q5" s="109">
        <v>0</v>
      </c>
      <c r="R5" s="110">
        <v>0</v>
      </c>
    </row>
    <row r="6" spans="1:18" ht="13.5" customHeight="1">
      <c r="A6" s="96"/>
      <c r="B6" s="134"/>
      <c r="C6" s="111" t="s">
        <v>106</v>
      </c>
      <c r="D6" s="107">
        <v>55365</v>
      </c>
      <c r="E6" s="108">
        <v>55365</v>
      </c>
      <c r="F6" s="107">
        <v>0</v>
      </c>
      <c r="G6" s="108">
        <v>0</v>
      </c>
      <c r="H6" s="109">
        <v>0</v>
      </c>
      <c r="I6" s="110">
        <v>0</v>
      </c>
      <c r="K6" s="134"/>
      <c r="L6" s="111" t="s">
        <v>106</v>
      </c>
      <c r="M6" s="107">
        <v>246830</v>
      </c>
      <c r="N6" s="108">
        <v>246825</v>
      </c>
      <c r="O6" s="107">
        <v>18120</v>
      </c>
      <c r="P6" s="108">
        <v>18120</v>
      </c>
      <c r="Q6" s="109">
        <v>0</v>
      </c>
      <c r="R6" s="110">
        <v>0</v>
      </c>
    </row>
    <row r="7" spans="1:18" ht="13.5" customHeight="1">
      <c r="A7" s="96"/>
      <c r="B7" s="134"/>
      <c r="C7" s="111" t="s">
        <v>107</v>
      </c>
      <c r="D7" s="107">
        <v>72453</v>
      </c>
      <c r="E7" s="108">
        <v>72453</v>
      </c>
      <c r="F7" s="107">
        <v>0</v>
      </c>
      <c r="G7" s="108">
        <v>0</v>
      </c>
      <c r="H7" s="109">
        <v>0</v>
      </c>
      <c r="I7" s="110">
        <v>0</v>
      </c>
      <c r="K7" s="134"/>
      <c r="L7" s="111" t="s">
        <v>107</v>
      </c>
      <c r="M7" s="107">
        <v>958580</v>
      </c>
      <c r="N7" s="108">
        <v>846470</v>
      </c>
      <c r="O7" s="107">
        <v>91470</v>
      </c>
      <c r="P7" s="108">
        <v>91470</v>
      </c>
      <c r="Q7" s="109">
        <v>0</v>
      </c>
      <c r="R7" s="110">
        <v>0</v>
      </c>
    </row>
    <row r="8" spans="1:18" ht="13.5" customHeight="1">
      <c r="A8" s="96"/>
      <c r="B8" s="134"/>
      <c r="C8" s="111" t="s">
        <v>108</v>
      </c>
      <c r="D8" s="107">
        <v>18195</v>
      </c>
      <c r="E8" s="108">
        <v>18195</v>
      </c>
      <c r="F8" s="107">
        <v>0</v>
      </c>
      <c r="G8" s="108">
        <v>0</v>
      </c>
      <c r="H8" s="109">
        <v>0</v>
      </c>
      <c r="I8" s="110">
        <v>0</v>
      </c>
      <c r="K8" s="134"/>
      <c r="L8" s="111" t="s">
        <v>108</v>
      </c>
      <c r="M8" s="107">
        <v>702415</v>
      </c>
      <c r="N8" s="108">
        <v>625765</v>
      </c>
      <c r="O8" s="107">
        <v>17640</v>
      </c>
      <c r="P8" s="108">
        <v>17640</v>
      </c>
      <c r="Q8" s="109">
        <v>0</v>
      </c>
      <c r="R8" s="110">
        <v>0</v>
      </c>
    </row>
    <row r="9" spans="1:18" ht="13.5" customHeight="1" thickBot="1">
      <c r="A9" s="96"/>
      <c r="B9" s="134"/>
      <c r="C9" s="105" t="s">
        <v>109</v>
      </c>
      <c r="D9" s="112"/>
      <c r="E9" s="113"/>
      <c r="F9" s="112"/>
      <c r="G9" s="113"/>
      <c r="H9" s="114"/>
      <c r="I9" s="115"/>
      <c r="K9" s="134"/>
      <c r="L9" s="105" t="s">
        <v>109</v>
      </c>
      <c r="M9" s="112"/>
      <c r="N9" s="113"/>
      <c r="O9" s="112"/>
      <c r="P9" s="113"/>
      <c r="Q9" s="114"/>
      <c r="R9" s="115"/>
    </row>
    <row r="10" spans="1:18" ht="14.25" customHeight="1" thickBot="1">
      <c r="A10" s="96"/>
      <c r="B10" s="135"/>
      <c r="C10" s="116" t="s">
        <v>110</v>
      </c>
      <c r="D10" s="118">
        <f aca="true" t="shared" si="0" ref="D10:I10">SUM(D4:D9)</f>
        <v>285003</v>
      </c>
      <c r="E10" s="119">
        <f t="shared" si="0"/>
        <v>285003</v>
      </c>
      <c r="F10" s="118">
        <f t="shared" si="0"/>
        <v>54240</v>
      </c>
      <c r="G10" s="119">
        <f t="shared" si="0"/>
        <v>54240</v>
      </c>
      <c r="H10" s="118">
        <f t="shared" si="0"/>
        <v>0</v>
      </c>
      <c r="I10" s="120">
        <f t="shared" si="0"/>
        <v>0</v>
      </c>
      <c r="J10" s="121"/>
      <c r="K10" s="135"/>
      <c r="L10" s="116" t="s">
        <v>110</v>
      </c>
      <c r="M10" s="118">
        <f aca="true" t="shared" si="1" ref="M10:R10">SUM(M4:M9)</f>
        <v>2263940</v>
      </c>
      <c r="N10" s="119">
        <f t="shared" si="1"/>
        <v>2059395</v>
      </c>
      <c r="O10" s="118">
        <f t="shared" si="1"/>
        <v>127230</v>
      </c>
      <c r="P10" s="119">
        <f t="shared" si="1"/>
        <v>127230</v>
      </c>
      <c r="Q10" s="118">
        <f t="shared" si="1"/>
        <v>0</v>
      </c>
      <c r="R10" s="120">
        <f t="shared" si="1"/>
        <v>0</v>
      </c>
    </row>
    <row r="11" spans="1:18" ht="13.5" customHeight="1">
      <c r="A11" s="96"/>
      <c r="B11" s="133" t="s">
        <v>111</v>
      </c>
      <c r="C11" s="106" t="s">
        <v>104</v>
      </c>
      <c r="D11" s="122">
        <v>59145</v>
      </c>
      <c r="E11" s="123">
        <v>59145</v>
      </c>
      <c r="F11" s="122">
        <v>34950</v>
      </c>
      <c r="G11" s="123">
        <v>34950</v>
      </c>
      <c r="H11" s="124">
        <v>0</v>
      </c>
      <c r="I11" s="125">
        <v>0</v>
      </c>
      <c r="K11" s="133" t="s">
        <v>111</v>
      </c>
      <c r="L11" s="106" t="s">
        <v>104</v>
      </c>
      <c r="M11" s="122">
        <v>466530</v>
      </c>
      <c r="N11" s="123">
        <v>355755</v>
      </c>
      <c r="O11" s="122">
        <v>0</v>
      </c>
      <c r="P11" s="123">
        <v>0</v>
      </c>
      <c r="Q11" s="124">
        <v>0</v>
      </c>
      <c r="R11" s="125">
        <v>0</v>
      </c>
    </row>
    <row r="12" spans="1:18" ht="13.5" customHeight="1">
      <c r="A12" s="96"/>
      <c r="B12" s="134"/>
      <c r="C12" s="111" t="s">
        <v>105</v>
      </c>
      <c r="D12" s="122">
        <v>36135</v>
      </c>
      <c r="E12" s="123">
        <v>36135</v>
      </c>
      <c r="F12" s="122">
        <v>0</v>
      </c>
      <c r="G12" s="123">
        <v>0</v>
      </c>
      <c r="H12" s="124">
        <v>0</v>
      </c>
      <c r="I12" s="125">
        <v>0</v>
      </c>
      <c r="K12" s="134"/>
      <c r="L12" s="111" t="s">
        <v>105</v>
      </c>
      <c r="M12" s="122">
        <v>992730</v>
      </c>
      <c r="N12" s="123">
        <v>819555</v>
      </c>
      <c r="O12" s="122">
        <v>15750</v>
      </c>
      <c r="P12" s="123">
        <v>0</v>
      </c>
      <c r="Q12" s="124">
        <v>0</v>
      </c>
      <c r="R12" s="125">
        <v>0</v>
      </c>
    </row>
    <row r="13" spans="1:18" ht="13.5" customHeight="1">
      <c r="A13" s="96"/>
      <c r="B13" s="134"/>
      <c r="C13" s="111" t="s">
        <v>106</v>
      </c>
      <c r="D13" s="107">
        <v>90555</v>
      </c>
      <c r="E13" s="108">
        <v>90555</v>
      </c>
      <c r="F13" s="122">
        <v>0</v>
      </c>
      <c r="G13" s="123">
        <v>0</v>
      </c>
      <c r="H13" s="124">
        <v>0</v>
      </c>
      <c r="I13" s="125">
        <v>0</v>
      </c>
      <c r="K13" s="134"/>
      <c r="L13" s="111" t="s">
        <v>106</v>
      </c>
      <c r="M13" s="107">
        <v>1353567</v>
      </c>
      <c r="N13" s="108">
        <v>1163307</v>
      </c>
      <c r="O13" s="122">
        <v>84780</v>
      </c>
      <c r="P13" s="123">
        <v>84780</v>
      </c>
      <c r="Q13" s="124">
        <v>0</v>
      </c>
      <c r="R13" s="125">
        <v>0</v>
      </c>
    </row>
    <row r="14" spans="1:18" ht="13.5" customHeight="1">
      <c r="A14" s="96"/>
      <c r="B14" s="134"/>
      <c r="C14" s="111" t="s">
        <v>107</v>
      </c>
      <c r="D14" s="107">
        <v>72585</v>
      </c>
      <c r="E14" s="108">
        <v>72585</v>
      </c>
      <c r="F14" s="122">
        <v>0</v>
      </c>
      <c r="G14" s="123">
        <v>0</v>
      </c>
      <c r="H14" s="124">
        <v>0</v>
      </c>
      <c r="I14" s="125">
        <v>0</v>
      </c>
      <c r="K14" s="134"/>
      <c r="L14" s="111" t="s">
        <v>107</v>
      </c>
      <c r="M14" s="107">
        <v>1647810</v>
      </c>
      <c r="N14" s="108">
        <v>1247850</v>
      </c>
      <c r="O14" s="122">
        <v>218820</v>
      </c>
      <c r="P14" s="123">
        <v>186480</v>
      </c>
      <c r="Q14" s="124">
        <v>0</v>
      </c>
      <c r="R14" s="125">
        <v>0</v>
      </c>
    </row>
    <row r="15" spans="1:18" ht="13.5" customHeight="1">
      <c r="A15" s="96"/>
      <c r="B15" s="134"/>
      <c r="C15" s="111" t="s">
        <v>108</v>
      </c>
      <c r="D15" s="107">
        <v>0</v>
      </c>
      <c r="E15" s="108">
        <v>0</v>
      </c>
      <c r="F15" s="122">
        <v>0</v>
      </c>
      <c r="G15" s="123">
        <v>0</v>
      </c>
      <c r="H15" s="124">
        <v>0</v>
      </c>
      <c r="I15" s="125">
        <v>0</v>
      </c>
      <c r="K15" s="134"/>
      <c r="L15" s="111" t="s">
        <v>108</v>
      </c>
      <c r="M15" s="107">
        <v>371210</v>
      </c>
      <c r="N15" s="108">
        <v>148830</v>
      </c>
      <c r="O15" s="122">
        <v>5250</v>
      </c>
      <c r="P15" s="123">
        <v>5250</v>
      </c>
      <c r="Q15" s="124">
        <v>0</v>
      </c>
      <c r="R15" s="125">
        <v>0</v>
      </c>
    </row>
    <row r="16" spans="1:18" ht="13.5" customHeight="1" thickBot="1">
      <c r="A16" s="96"/>
      <c r="B16" s="134"/>
      <c r="C16" s="105" t="s">
        <v>109</v>
      </c>
      <c r="D16" s="112"/>
      <c r="E16" s="113"/>
      <c r="F16" s="122"/>
      <c r="G16" s="123"/>
      <c r="H16" s="114"/>
      <c r="I16" s="115"/>
      <c r="K16" s="134"/>
      <c r="L16" s="105" t="s">
        <v>109</v>
      </c>
      <c r="M16" s="112"/>
      <c r="N16" s="113"/>
      <c r="O16" s="122"/>
      <c r="P16" s="123"/>
      <c r="Q16" s="114"/>
      <c r="R16" s="115"/>
    </row>
    <row r="17" spans="1:18" ht="14.25" customHeight="1" thickBot="1">
      <c r="A17" s="96"/>
      <c r="B17" s="135"/>
      <c r="C17" s="116" t="s">
        <v>110</v>
      </c>
      <c r="D17" s="118">
        <f aca="true" t="shared" si="2" ref="D17:I17">SUM(D11:D16)</f>
        <v>258420</v>
      </c>
      <c r="E17" s="119">
        <f t="shared" si="2"/>
        <v>258420</v>
      </c>
      <c r="F17" s="118">
        <f t="shared" si="2"/>
        <v>34950</v>
      </c>
      <c r="G17" s="119">
        <f t="shared" si="2"/>
        <v>34950</v>
      </c>
      <c r="H17" s="118">
        <f t="shared" si="2"/>
        <v>0</v>
      </c>
      <c r="I17" s="120">
        <f t="shared" si="2"/>
        <v>0</v>
      </c>
      <c r="J17" s="121"/>
      <c r="K17" s="135"/>
      <c r="L17" s="116" t="s">
        <v>110</v>
      </c>
      <c r="M17" s="118">
        <f aca="true" t="shared" si="3" ref="M17:R17">SUM(M11:M16)</f>
        <v>4831847</v>
      </c>
      <c r="N17" s="119">
        <f t="shared" si="3"/>
        <v>3735297</v>
      </c>
      <c r="O17" s="118">
        <f t="shared" si="3"/>
        <v>324600</v>
      </c>
      <c r="P17" s="119">
        <f t="shared" si="3"/>
        <v>276510</v>
      </c>
      <c r="Q17" s="118">
        <f t="shared" si="3"/>
        <v>0</v>
      </c>
      <c r="R17" s="120">
        <f t="shared" si="3"/>
        <v>0</v>
      </c>
    </row>
    <row r="18" spans="1:18" ht="13.5" customHeight="1">
      <c r="A18" s="96"/>
      <c r="B18" s="133" t="s">
        <v>112</v>
      </c>
      <c r="C18" s="106" t="s">
        <v>104</v>
      </c>
      <c r="D18" s="122">
        <v>98070</v>
      </c>
      <c r="E18" s="123">
        <v>98070</v>
      </c>
      <c r="F18" s="122">
        <v>0</v>
      </c>
      <c r="G18" s="123">
        <v>0</v>
      </c>
      <c r="H18" s="124">
        <v>0</v>
      </c>
      <c r="I18" s="125">
        <v>0</v>
      </c>
      <c r="K18" s="133" t="s">
        <v>112</v>
      </c>
      <c r="L18" s="106" t="s">
        <v>104</v>
      </c>
      <c r="M18" s="122">
        <v>826335</v>
      </c>
      <c r="N18" s="123">
        <v>604155</v>
      </c>
      <c r="O18" s="122">
        <v>105675</v>
      </c>
      <c r="P18" s="123">
        <v>89925</v>
      </c>
      <c r="Q18" s="124">
        <v>0</v>
      </c>
      <c r="R18" s="125">
        <v>0</v>
      </c>
    </row>
    <row r="19" spans="1:18" ht="13.5" customHeight="1">
      <c r="A19" s="96"/>
      <c r="B19" s="134"/>
      <c r="C19" s="111" t="s">
        <v>105</v>
      </c>
      <c r="D19" s="122">
        <v>78630</v>
      </c>
      <c r="E19" s="123">
        <v>78630</v>
      </c>
      <c r="F19" s="122">
        <v>0</v>
      </c>
      <c r="G19" s="123">
        <v>0</v>
      </c>
      <c r="H19" s="124">
        <v>0</v>
      </c>
      <c r="I19" s="125">
        <v>0</v>
      </c>
      <c r="K19" s="134"/>
      <c r="L19" s="111" t="s">
        <v>105</v>
      </c>
      <c r="M19" s="122">
        <v>1282765</v>
      </c>
      <c r="N19" s="123">
        <v>933015</v>
      </c>
      <c r="O19" s="122">
        <v>18195</v>
      </c>
      <c r="P19" s="123">
        <v>18195</v>
      </c>
      <c r="Q19" s="124">
        <v>0</v>
      </c>
      <c r="R19" s="125">
        <v>0</v>
      </c>
    </row>
    <row r="20" spans="1:18" ht="13.5" customHeight="1">
      <c r="A20" s="96"/>
      <c r="B20" s="134"/>
      <c r="C20" s="111" t="s">
        <v>106</v>
      </c>
      <c r="D20" s="122">
        <v>36690</v>
      </c>
      <c r="E20" s="123">
        <v>36690</v>
      </c>
      <c r="F20" s="122">
        <v>0</v>
      </c>
      <c r="G20" s="123">
        <v>0</v>
      </c>
      <c r="H20" s="124">
        <v>0</v>
      </c>
      <c r="I20" s="125">
        <v>0</v>
      </c>
      <c r="K20" s="134"/>
      <c r="L20" s="111" t="s">
        <v>106</v>
      </c>
      <c r="M20" s="122">
        <v>1363750</v>
      </c>
      <c r="N20" s="123">
        <v>951030</v>
      </c>
      <c r="O20" s="122">
        <v>18480</v>
      </c>
      <c r="P20" s="123">
        <v>18480</v>
      </c>
      <c r="Q20" s="124">
        <v>0</v>
      </c>
      <c r="R20" s="125">
        <v>0</v>
      </c>
    </row>
    <row r="21" spans="1:18" ht="13.5" customHeight="1">
      <c r="A21" s="126"/>
      <c r="B21" s="134"/>
      <c r="C21" s="111" t="s">
        <v>107</v>
      </c>
      <c r="D21" s="122">
        <v>0</v>
      </c>
      <c r="E21" s="123">
        <v>0</v>
      </c>
      <c r="F21" s="122">
        <v>0</v>
      </c>
      <c r="G21" s="123">
        <v>0</v>
      </c>
      <c r="H21" s="124">
        <v>0</v>
      </c>
      <c r="I21" s="125">
        <v>0</v>
      </c>
      <c r="K21" s="134"/>
      <c r="L21" s="111" t="s">
        <v>107</v>
      </c>
      <c r="M21" s="122">
        <v>1092642</v>
      </c>
      <c r="N21" s="123">
        <v>745050</v>
      </c>
      <c r="O21" s="122">
        <v>6570</v>
      </c>
      <c r="P21" s="123">
        <v>6570</v>
      </c>
      <c r="Q21" s="124">
        <v>0</v>
      </c>
      <c r="R21" s="125">
        <v>0</v>
      </c>
    </row>
    <row r="22" spans="1:18" ht="13.5" customHeight="1">
      <c r="A22" s="96"/>
      <c r="B22" s="134"/>
      <c r="C22" s="111" t="s">
        <v>108</v>
      </c>
      <c r="D22" s="107">
        <v>69960</v>
      </c>
      <c r="E22" s="127">
        <v>69960</v>
      </c>
      <c r="F22" s="122">
        <v>0</v>
      </c>
      <c r="G22" s="123">
        <v>0</v>
      </c>
      <c r="H22" s="124">
        <v>0</v>
      </c>
      <c r="I22" s="125">
        <v>0</v>
      </c>
      <c r="K22" s="134"/>
      <c r="L22" s="111" t="s">
        <v>108</v>
      </c>
      <c r="M22" s="107">
        <v>672755</v>
      </c>
      <c r="N22" s="127">
        <v>273855</v>
      </c>
      <c r="O22" s="122">
        <v>12435</v>
      </c>
      <c r="P22" s="123">
        <v>12435</v>
      </c>
      <c r="Q22" s="124">
        <v>0</v>
      </c>
      <c r="R22" s="125">
        <v>0</v>
      </c>
    </row>
    <row r="23" spans="1:18" ht="13.5" customHeight="1" thickBot="1">
      <c r="A23" s="96"/>
      <c r="B23" s="134"/>
      <c r="C23" s="105" t="s">
        <v>109</v>
      </c>
      <c r="D23" s="112"/>
      <c r="E23" s="113"/>
      <c r="F23" s="112"/>
      <c r="G23" s="113"/>
      <c r="H23" s="114"/>
      <c r="I23" s="115"/>
      <c r="K23" s="134"/>
      <c r="L23" s="105" t="s">
        <v>109</v>
      </c>
      <c r="M23" s="112"/>
      <c r="N23" s="113"/>
      <c r="O23" s="112"/>
      <c r="P23" s="113"/>
      <c r="Q23" s="114"/>
      <c r="R23" s="115"/>
    </row>
    <row r="24" spans="1:18" ht="14.25" customHeight="1" thickBot="1">
      <c r="A24" s="96"/>
      <c r="B24" s="135"/>
      <c r="C24" s="116" t="s">
        <v>110</v>
      </c>
      <c r="D24" s="118">
        <f aca="true" t="shared" si="4" ref="D24:I24">SUM(D18:D23)</f>
        <v>283350</v>
      </c>
      <c r="E24" s="119">
        <f t="shared" si="4"/>
        <v>283350</v>
      </c>
      <c r="F24" s="118">
        <f t="shared" si="4"/>
        <v>0</v>
      </c>
      <c r="G24" s="119">
        <f t="shared" si="4"/>
        <v>0</v>
      </c>
      <c r="H24" s="118">
        <f t="shared" si="4"/>
        <v>0</v>
      </c>
      <c r="I24" s="120">
        <f t="shared" si="4"/>
        <v>0</v>
      </c>
      <c r="K24" s="135"/>
      <c r="L24" s="116" t="s">
        <v>110</v>
      </c>
      <c r="M24" s="118">
        <f aca="true" t="shared" si="5" ref="M24:R24">SUM(M18:M23)</f>
        <v>5238247</v>
      </c>
      <c r="N24" s="119">
        <f t="shared" si="5"/>
        <v>3507105</v>
      </c>
      <c r="O24" s="118">
        <f t="shared" si="5"/>
        <v>161355</v>
      </c>
      <c r="P24" s="119">
        <f t="shared" si="5"/>
        <v>145605</v>
      </c>
      <c r="Q24" s="118">
        <f t="shared" si="5"/>
        <v>0</v>
      </c>
      <c r="R24" s="120">
        <f t="shared" si="5"/>
        <v>0</v>
      </c>
    </row>
    <row r="25" spans="1:18" ht="13.5" customHeight="1">
      <c r="A25" s="96"/>
      <c r="B25" s="133" t="s">
        <v>113</v>
      </c>
      <c r="C25" s="106" t="s">
        <v>104</v>
      </c>
      <c r="D25" s="122">
        <v>0</v>
      </c>
      <c r="E25" s="123">
        <v>0</v>
      </c>
      <c r="F25" s="122">
        <v>0</v>
      </c>
      <c r="G25" s="123">
        <v>0</v>
      </c>
      <c r="H25" s="124">
        <v>0</v>
      </c>
      <c r="I25" s="125">
        <v>0</v>
      </c>
      <c r="K25" s="133" t="s">
        <v>113</v>
      </c>
      <c r="L25" s="106" t="s">
        <v>104</v>
      </c>
      <c r="M25" s="122"/>
      <c r="N25" s="123"/>
      <c r="O25" s="122"/>
      <c r="P25" s="123"/>
      <c r="Q25" s="124"/>
      <c r="R25" s="125"/>
    </row>
    <row r="26" spans="1:18" ht="13.5" customHeight="1">
      <c r="A26" s="96"/>
      <c r="B26" s="134"/>
      <c r="C26" s="111" t="s">
        <v>105</v>
      </c>
      <c r="D26" s="107">
        <v>81630</v>
      </c>
      <c r="E26" s="108">
        <v>81630</v>
      </c>
      <c r="F26" s="122">
        <v>0</v>
      </c>
      <c r="G26" s="123">
        <v>0</v>
      </c>
      <c r="H26" s="124">
        <v>0</v>
      </c>
      <c r="I26" s="125">
        <v>0</v>
      </c>
      <c r="K26" s="134"/>
      <c r="L26" s="111" t="s">
        <v>105</v>
      </c>
      <c r="M26" s="107"/>
      <c r="N26" s="108"/>
      <c r="O26" s="122"/>
      <c r="P26" s="123"/>
      <c r="Q26" s="124"/>
      <c r="R26" s="125"/>
    </row>
    <row r="27" spans="1:18" ht="13.5" customHeight="1">
      <c r="A27" s="96"/>
      <c r="B27" s="134"/>
      <c r="C27" s="111" t="s">
        <v>106</v>
      </c>
      <c r="D27" s="107">
        <v>168570</v>
      </c>
      <c r="E27" s="108">
        <v>168570</v>
      </c>
      <c r="F27" s="122">
        <v>0</v>
      </c>
      <c r="G27" s="123">
        <v>0</v>
      </c>
      <c r="H27" s="124">
        <v>0</v>
      </c>
      <c r="I27" s="125">
        <v>0</v>
      </c>
      <c r="K27" s="134"/>
      <c r="L27" s="111" t="s">
        <v>106</v>
      </c>
      <c r="M27" s="107"/>
      <c r="N27" s="108"/>
      <c r="O27" s="122"/>
      <c r="P27" s="123"/>
      <c r="Q27" s="124"/>
      <c r="R27" s="125"/>
    </row>
    <row r="28" spans="1:18" ht="13.5" customHeight="1">
      <c r="A28" s="96"/>
      <c r="B28" s="134"/>
      <c r="C28" s="111" t="s">
        <v>107</v>
      </c>
      <c r="D28" s="107">
        <v>190230</v>
      </c>
      <c r="E28" s="127">
        <v>190230</v>
      </c>
      <c r="F28" s="107">
        <v>0</v>
      </c>
      <c r="G28" s="127">
        <v>0</v>
      </c>
      <c r="H28" s="107">
        <v>0</v>
      </c>
      <c r="I28" s="108">
        <v>0</v>
      </c>
      <c r="K28" s="134"/>
      <c r="L28" s="111" t="s">
        <v>107</v>
      </c>
      <c r="M28" s="107"/>
      <c r="N28" s="127"/>
      <c r="O28" s="107"/>
      <c r="P28" s="127"/>
      <c r="Q28" s="107"/>
      <c r="R28" s="108"/>
    </row>
    <row r="29" spans="1:18" ht="13.5" customHeight="1">
      <c r="A29" s="96"/>
      <c r="B29" s="134"/>
      <c r="C29" s="111" t="s">
        <v>108</v>
      </c>
      <c r="D29" s="107">
        <v>144390</v>
      </c>
      <c r="E29" s="108">
        <v>144390</v>
      </c>
      <c r="F29" s="122">
        <v>0</v>
      </c>
      <c r="G29" s="123">
        <v>0</v>
      </c>
      <c r="H29" s="109">
        <v>0</v>
      </c>
      <c r="I29" s="110">
        <v>0</v>
      </c>
      <c r="K29" s="134"/>
      <c r="L29" s="111" t="s">
        <v>108</v>
      </c>
      <c r="M29" s="107"/>
      <c r="N29" s="108"/>
      <c r="O29" s="122"/>
      <c r="P29" s="123"/>
      <c r="Q29" s="109"/>
      <c r="R29" s="110"/>
    </row>
    <row r="30" spans="1:18" ht="13.5" customHeight="1" thickBot="1">
      <c r="A30" s="96"/>
      <c r="B30" s="134"/>
      <c r="C30" s="105" t="s">
        <v>109</v>
      </c>
      <c r="D30" s="112"/>
      <c r="E30" s="113"/>
      <c r="F30" s="112"/>
      <c r="G30" s="113"/>
      <c r="H30" s="114"/>
      <c r="I30" s="115"/>
      <c r="K30" s="134"/>
      <c r="L30" s="105" t="s">
        <v>109</v>
      </c>
      <c r="M30" s="112"/>
      <c r="N30" s="113"/>
      <c r="O30" s="112"/>
      <c r="P30" s="113"/>
      <c r="Q30" s="114"/>
      <c r="R30" s="115"/>
    </row>
    <row r="31" spans="1:18" ht="14.25" customHeight="1" thickBot="1">
      <c r="A31" s="96"/>
      <c r="B31" s="135"/>
      <c r="C31" s="116" t="s">
        <v>110</v>
      </c>
      <c r="D31" s="118">
        <f aca="true" t="shared" si="6" ref="D31:I31">SUM(D25:D30)</f>
        <v>584820</v>
      </c>
      <c r="E31" s="119">
        <f t="shared" si="6"/>
        <v>584820</v>
      </c>
      <c r="F31" s="118">
        <f t="shared" si="6"/>
        <v>0</v>
      </c>
      <c r="G31" s="119">
        <f t="shared" si="6"/>
        <v>0</v>
      </c>
      <c r="H31" s="118">
        <f t="shared" si="6"/>
        <v>0</v>
      </c>
      <c r="I31" s="120">
        <f t="shared" si="6"/>
        <v>0</v>
      </c>
      <c r="J31" s="121"/>
      <c r="K31" s="135"/>
      <c r="L31" s="116" t="s">
        <v>110</v>
      </c>
      <c r="M31" s="118">
        <f aca="true" t="shared" si="7" ref="M31:R31">SUM(M25:M30)</f>
        <v>0</v>
      </c>
      <c r="N31" s="119">
        <f t="shared" si="7"/>
        <v>0</v>
      </c>
      <c r="O31" s="118">
        <f t="shared" si="7"/>
        <v>0</v>
      </c>
      <c r="P31" s="119">
        <f t="shared" si="7"/>
        <v>0</v>
      </c>
      <c r="Q31" s="118">
        <f t="shared" si="7"/>
        <v>0</v>
      </c>
      <c r="R31" s="120">
        <f t="shared" si="7"/>
        <v>0</v>
      </c>
    </row>
    <row r="32" spans="1:18" ht="13.5" customHeight="1">
      <c r="A32" s="96"/>
      <c r="B32" s="133" t="s">
        <v>114</v>
      </c>
      <c r="C32" s="106" t="s">
        <v>104</v>
      </c>
      <c r="D32" s="122">
        <v>0</v>
      </c>
      <c r="E32" s="122">
        <v>0</v>
      </c>
      <c r="F32" s="122">
        <v>0</v>
      </c>
      <c r="G32" s="123">
        <v>0</v>
      </c>
      <c r="H32" s="124">
        <v>0</v>
      </c>
      <c r="I32" s="125">
        <v>0</v>
      </c>
      <c r="K32" s="133" t="s">
        <v>114</v>
      </c>
      <c r="L32" s="106" t="s">
        <v>104</v>
      </c>
      <c r="M32" s="122"/>
      <c r="N32" s="123"/>
      <c r="O32" s="122"/>
      <c r="P32" s="123"/>
      <c r="Q32" s="124"/>
      <c r="R32" s="125"/>
    </row>
    <row r="33" spans="1:18" ht="13.5" customHeight="1">
      <c r="A33" s="96"/>
      <c r="B33" s="134"/>
      <c r="C33" s="111" t="s">
        <v>105</v>
      </c>
      <c r="D33" s="107">
        <v>58350</v>
      </c>
      <c r="E33" s="127">
        <v>58350</v>
      </c>
      <c r="F33" s="107">
        <v>18120</v>
      </c>
      <c r="G33" s="127">
        <v>18120</v>
      </c>
      <c r="H33" s="107">
        <v>0</v>
      </c>
      <c r="I33" s="108">
        <v>0</v>
      </c>
      <c r="K33" s="134"/>
      <c r="L33" s="111" t="s">
        <v>105</v>
      </c>
      <c r="M33" s="107"/>
      <c r="N33" s="127"/>
      <c r="O33" s="107"/>
      <c r="P33" s="127"/>
      <c r="Q33" s="107"/>
      <c r="R33" s="108"/>
    </row>
    <row r="34" spans="1:18" ht="13.5" customHeight="1">
      <c r="A34" s="96"/>
      <c r="B34" s="134"/>
      <c r="C34" s="111" t="s">
        <v>106</v>
      </c>
      <c r="D34" s="107">
        <v>48675</v>
      </c>
      <c r="E34" s="107">
        <v>48675</v>
      </c>
      <c r="F34" s="108">
        <v>0</v>
      </c>
      <c r="G34" s="108">
        <v>0</v>
      </c>
      <c r="H34" s="108">
        <v>0</v>
      </c>
      <c r="I34" s="108">
        <v>0</v>
      </c>
      <c r="K34" s="134"/>
      <c r="L34" s="111" t="s">
        <v>106</v>
      </c>
      <c r="M34" s="107"/>
      <c r="N34" s="127"/>
      <c r="O34" s="107"/>
      <c r="P34" s="127"/>
      <c r="Q34" s="107"/>
      <c r="R34" s="108"/>
    </row>
    <row r="35" spans="1:19" ht="13.5" customHeight="1">
      <c r="A35" s="96"/>
      <c r="B35" s="134"/>
      <c r="C35" s="111" t="s">
        <v>107</v>
      </c>
      <c r="D35" s="107">
        <v>27174</v>
      </c>
      <c r="E35" s="107">
        <v>27174</v>
      </c>
      <c r="F35" s="107">
        <v>18120</v>
      </c>
      <c r="G35" s="107">
        <v>18120</v>
      </c>
      <c r="H35" s="108">
        <v>0</v>
      </c>
      <c r="I35" s="108">
        <v>0</v>
      </c>
      <c r="K35" s="134"/>
      <c r="L35" s="111" t="s">
        <v>107</v>
      </c>
      <c r="M35" s="107"/>
      <c r="N35" s="127"/>
      <c r="O35" s="107"/>
      <c r="P35" s="127"/>
      <c r="Q35" s="107"/>
      <c r="R35" s="108"/>
      <c r="S35" s="126"/>
    </row>
    <row r="36" spans="1:18" ht="13.5" customHeight="1">
      <c r="A36" s="96"/>
      <c r="B36" s="134"/>
      <c r="C36" s="111" t="s">
        <v>108</v>
      </c>
      <c r="D36" s="107">
        <v>30480</v>
      </c>
      <c r="E36" s="107">
        <v>30480</v>
      </c>
      <c r="F36" s="107">
        <v>0</v>
      </c>
      <c r="G36" s="108">
        <v>0</v>
      </c>
      <c r="H36" s="109">
        <v>0</v>
      </c>
      <c r="I36" s="110">
        <v>0</v>
      </c>
      <c r="K36" s="134"/>
      <c r="L36" s="111" t="s">
        <v>108</v>
      </c>
      <c r="M36" s="107"/>
      <c r="N36" s="108"/>
      <c r="O36" s="107"/>
      <c r="P36" s="108"/>
      <c r="Q36" s="109"/>
      <c r="R36" s="110"/>
    </row>
    <row r="37" spans="1:18" ht="13.5" customHeight="1" thickBot="1">
      <c r="A37" s="96"/>
      <c r="B37" s="134"/>
      <c r="C37" s="105" t="s">
        <v>109</v>
      </c>
      <c r="D37" s="112"/>
      <c r="E37" s="113"/>
      <c r="F37" s="112"/>
      <c r="G37" s="113"/>
      <c r="H37" s="114"/>
      <c r="I37" s="115"/>
      <c r="K37" s="134"/>
      <c r="L37" s="105" t="s">
        <v>109</v>
      </c>
      <c r="M37" s="112"/>
      <c r="N37" s="113"/>
      <c r="O37" s="112"/>
      <c r="P37" s="113"/>
      <c r="Q37" s="114"/>
      <c r="R37" s="115"/>
    </row>
    <row r="38" spans="1:18" ht="14.25" customHeight="1" thickBot="1">
      <c r="A38" s="96"/>
      <c r="B38" s="135"/>
      <c r="C38" s="116" t="s">
        <v>110</v>
      </c>
      <c r="D38" s="118">
        <f aca="true" t="shared" si="8" ref="D38:I38">SUM(D32:D37)</f>
        <v>164679</v>
      </c>
      <c r="E38" s="119">
        <f t="shared" si="8"/>
        <v>164679</v>
      </c>
      <c r="F38" s="118">
        <f t="shared" si="8"/>
        <v>36240</v>
      </c>
      <c r="G38" s="119">
        <f t="shared" si="8"/>
        <v>36240</v>
      </c>
      <c r="H38" s="118">
        <f t="shared" si="8"/>
        <v>0</v>
      </c>
      <c r="I38" s="120">
        <f t="shared" si="8"/>
        <v>0</v>
      </c>
      <c r="J38" s="121"/>
      <c r="K38" s="135"/>
      <c r="L38" s="116" t="s">
        <v>110</v>
      </c>
      <c r="M38" s="118">
        <f aca="true" t="shared" si="9" ref="M38:R38">SUM(M32:M37)</f>
        <v>0</v>
      </c>
      <c r="N38" s="119">
        <f t="shared" si="9"/>
        <v>0</v>
      </c>
      <c r="O38" s="118">
        <f t="shared" si="9"/>
        <v>0</v>
      </c>
      <c r="P38" s="119">
        <f t="shared" si="9"/>
        <v>0</v>
      </c>
      <c r="Q38" s="118">
        <f t="shared" si="9"/>
        <v>0</v>
      </c>
      <c r="R38" s="120">
        <f t="shared" si="9"/>
        <v>0</v>
      </c>
    </row>
    <row r="39" spans="1:19" ht="13.5" customHeight="1">
      <c r="A39" s="96"/>
      <c r="B39" s="133" t="s">
        <v>115</v>
      </c>
      <c r="C39" s="106" t="s">
        <v>104</v>
      </c>
      <c r="D39" s="122">
        <v>4500</v>
      </c>
      <c r="E39" s="122">
        <v>4500</v>
      </c>
      <c r="F39" s="122">
        <v>0</v>
      </c>
      <c r="G39" s="123">
        <v>0</v>
      </c>
      <c r="H39" s="124">
        <v>0</v>
      </c>
      <c r="I39" s="125">
        <v>0</v>
      </c>
      <c r="K39" s="133" t="s">
        <v>115</v>
      </c>
      <c r="L39" s="106" t="s">
        <v>104</v>
      </c>
      <c r="M39" s="122"/>
      <c r="N39" s="123"/>
      <c r="O39" s="122"/>
      <c r="P39" s="123"/>
      <c r="Q39" s="124"/>
      <c r="R39" s="125"/>
      <c r="S39" s="126"/>
    </row>
    <row r="40" spans="1:18" ht="13.5" customHeight="1">
      <c r="A40" s="96"/>
      <c r="B40" s="134"/>
      <c r="C40" s="111" t="s">
        <v>105</v>
      </c>
      <c r="D40" s="122">
        <v>0</v>
      </c>
      <c r="E40" s="122">
        <v>0</v>
      </c>
      <c r="F40" s="122">
        <v>0</v>
      </c>
      <c r="G40" s="123">
        <v>0</v>
      </c>
      <c r="H40" s="124">
        <v>0</v>
      </c>
      <c r="I40" s="125">
        <v>0</v>
      </c>
      <c r="K40" s="134"/>
      <c r="L40" s="111" t="s">
        <v>105</v>
      </c>
      <c r="M40" s="107"/>
      <c r="N40" s="108"/>
      <c r="O40" s="127"/>
      <c r="P40" s="108"/>
      <c r="Q40" s="107"/>
      <c r="R40" s="108"/>
    </row>
    <row r="41" spans="1:18" ht="13.5" customHeight="1">
      <c r="A41" s="96"/>
      <c r="B41" s="134"/>
      <c r="C41" s="111" t="s">
        <v>106</v>
      </c>
      <c r="D41" s="107">
        <v>13545</v>
      </c>
      <c r="E41" s="107">
        <v>13545</v>
      </c>
      <c r="F41" s="122">
        <v>0</v>
      </c>
      <c r="G41" s="123">
        <v>0</v>
      </c>
      <c r="H41" s="124">
        <v>0</v>
      </c>
      <c r="I41" s="125">
        <v>0</v>
      </c>
      <c r="K41" s="134"/>
      <c r="L41" s="111" t="s">
        <v>106</v>
      </c>
      <c r="M41" s="107"/>
      <c r="N41" s="108"/>
      <c r="O41" s="122"/>
      <c r="P41" s="123"/>
      <c r="Q41" s="124"/>
      <c r="R41" s="125"/>
    </row>
    <row r="42" spans="1:18" ht="13.5" customHeight="1">
      <c r="A42" s="96"/>
      <c r="B42" s="134"/>
      <c r="C42" s="111" t="s">
        <v>107</v>
      </c>
      <c r="D42" s="107">
        <v>34635</v>
      </c>
      <c r="E42" s="108">
        <v>34635</v>
      </c>
      <c r="F42" s="122">
        <v>4950</v>
      </c>
      <c r="G42" s="123">
        <v>4950</v>
      </c>
      <c r="H42" s="124">
        <v>0</v>
      </c>
      <c r="I42" s="125">
        <v>0</v>
      </c>
      <c r="K42" s="134"/>
      <c r="L42" s="111" t="s">
        <v>107</v>
      </c>
      <c r="M42" s="107"/>
      <c r="N42" s="108"/>
      <c r="O42" s="122"/>
      <c r="P42" s="123"/>
      <c r="Q42" s="124"/>
      <c r="R42" s="125"/>
    </row>
    <row r="43" spans="1:18" ht="13.5" customHeight="1">
      <c r="A43" s="96"/>
      <c r="B43" s="134"/>
      <c r="C43" s="111" t="s">
        <v>108</v>
      </c>
      <c r="D43" s="107">
        <v>30315</v>
      </c>
      <c r="E43" s="107">
        <v>30316</v>
      </c>
      <c r="F43" s="122">
        <v>6000</v>
      </c>
      <c r="G43" s="123">
        <v>6000</v>
      </c>
      <c r="H43" s="124">
        <v>0</v>
      </c>
      <c r="I43" s="125">
        <v>0</v>
      </c>
      <c r="K43" s="134"/>
      <c r="L43" s="111" t="s">
        <v>108</v>
      </c>
      <c r="M43" s="107"/>
      <c r="N43" s="108"/>
      <c r="O43" s="107"/>
      <c r="P43" s="108"/>
      <c r="Q43" s="124"/>
      <c r="R43" s="125"/>
    </row>
    <row r="44" spans="1:18" ht="13.5" customHeight="1" thickBot="1">
      <c r="A44" s="96"/>
      <c r="B44" s="134"/>
      <c r="C44" s="105" t="s">
        <v>109</v>
      </c>
      <c r="D44" s="112"/>
      <c r="E44" s="113"/>
      <c r="F44" s="112"/>
      <c r="G44" s="113"/>
      <c r="H44" s="114"/>
      <c r="I44" s="115"/>
      <c r="K44" s="134"/>
      <c r="L44" s="105" t="s">
        <v>109</v>
      </c>
      <c r="M44" s="112"/>
      <c r="N44" s="113"/>
      <c r="O44" s="112"/>
      <c r="P44" s="113"/>
      <c r="Q44" s="114"/>
      <c r="R44" s="115"/>
    </row>
    <row r="45" spans="1:18" ht="14.25" customHeight="1" thickBot="1">
      <c r="A45" s="96"/>
      <c r="B45" s="135"/>
      <c r="C45" s="116" t="s">
        <v>110</v>
      </c>
      <c r="D45" s="118">
        <f aca="true" t="shared" si="10" ref="D45:I45">SUM(D39:D44)</f>
        <v>82995</v>
      </c>
      <c r="E45" s="119">
        <f t="shared" si="10"/>
        <v>82996</v>
      </c>
      <c r="F45" s="118">
        <f t="shared" si="10"/>
        <v>10950</v>
      </c>
      <c r="G45" s="119">
        <f t="shared" si="10"/>
        <v>10950</v>
      </c>
      <c r="H45" s="118">
        <f t="shared" si="10"/>
        <v>0</v>
      </c>
      <c r="I45" s="120">
        <f t="shared" si="10"/>
        <v>0</v>
      </c>
      <c r="J45" s="121"/>
      <c r="K45" s="135"/>
      <c r="L45" s="116" t="s">
        <v>110</v>
      </c>
      <c r="M45" s="118">
        <f aca="true" t="shared" si="11" ref="M45:R45">SUM(M39:M44)</f>
        <v>0</v>
      </c>
      <c r="N45" s="119">
        <f t="shared" si="11"/>
        <v>0</v>
      </c>
      <c r="O45" s="118">
        <f t="shared" si="11"/>
        <v>0</v>
      </c>
      <c r="P45" s="119">
        <f t="shared" si="11"/>
        <v>0</v>
      </c>
      <c r="Q45" s="118">
        <f t="shared" si="11"/>
        <v>0</v>
      </c>
      <c r="R45" s="120">
        <f t="shared" si="11"/>
        <v>0</v>
      </c>
    </row>
    <row r="46" spans="1:18" ht="13.5" customHeight="1">
      <c r="A46" s="96"/>
      <c r="B46" s="133" t="s">
        <v>116</v>
      </c>
      <c r="C46" s="106" t="s">
        <v>104</v>
      </c>
      <c r="D46" s="122">
        <v>0</v>
      </c>
      <c r="E46" s="123">
        <v>0</v>
      </c>
      <c r="F46" s="122">
        <v>0</v>
      </c>
      <c r="G46" s="123">
        <v>0</v>
      </c>
      <c r="H46" s="124">
        <v>0</v>
      </c>
      <c r="I46" s="125">
        <v>0</v>
      </c>
      <c r="K46" s="133" t="s">
        <v>116</v>
      </c>
      <c r="L46" s="106" t="s">
        <v>104</v>
      </c>
      <c r="M46" s="122"/>
      <c r="N46" s="123"/>
      <c r="O46" s="122"/>
      <c r="P46" s="123"/>
      <c r="Q46" s="124"/>
      <c r="R46" s="125"/>
    </row>
    <row r="47" spans="1:18" ht="13.5" customHeight="1">
      <c r="A47" s="96"/>
      <c r="B47" s="134"/>
      <c r="C47" s="111" t="s">
        <v>105</v>
      </c>
      <c r="D47" s="107">
        <v>26340</v>
      </c>
      <c r="E47" s="108">
        <v>26340</v>
      </c>
      <c r="F47" s="107">
        <v>0</v>
      </c>
      <c r="G47" s="108">
        <v>0</v>
      </c>
      <c r="H47" s="109">
        <v>0</v>
      </c>
      <c r="I47" s="110">
        <v>0</v>
      </c>
      <c r="K47" s="134"/>
      <c r="L47" s="111" t="s">
        <v>105</v>
      </c>
      <c r="M47" s="107"/>
      <c r="N47" s="108"/>
      <c r="O47" s="107"/>
      <c r="P47" s="108"/>
      <c r="Q47" s="109"/>
      <c r="R47" s="110"/>
    </row>
    <row r="48" spans="1:18" ht="13.5" customHeight="1">
      <c r="A48" s="96"/>
      <c r="B48" s="134"/>
      <c r="C48" s="111" t="s">
        <v>106</v>
      </c>
      <c r="D48" s="107">
        <v>24705</v>
      </c>
      <c r="E48" s="108">
        <v>24705</v>
      </c>
      <c r="F48" s="107">
        <v>0</v>
      </c>
      <c r="G48" s="108">
        <v>0</v>
      </c>
      <c r="H48" s="109">
        <v>0</v>
      </c>
      <c r="I48" s="110">
        <v>0</v>
      </c>
      <c r="K48" s="134"/>
      <c r="L48" s="111" t="s">
        <v>106</v>
      </c>
      <c r="M48" s="107"/>
      <c r="N48" s="108"/>
      <c r="O48" s="107"/>
      <c r="P48" s="108"/>
      <c r="Q48" s="109"/>
      <c r="R48" s="110"/>
    </row>
    <row r="49" spans="1:18" ht="13.5" customHeight="1">
      <c r="A49" s="96"/>
      <c r="B49" s="134"/>
      <c r="C49" s="111" t="s">
        <v>107</v>
      </c>
      <c r="D49" s="107">
        <v>0</v>
      </c>
      <c r="E49" s="108">
        <v>0</v>
      </c>
      <c r="F49" s="107">
        <v>0</v>
      </c>
      <c r="G49" s="108">
        <v>0</v>
      </c>
      <c r="H49" s="109">
        <v>0</v>
      </c>
      <c r="I49" s="110">
        <v>0</v>
      </c>
      <c r="K49" s="134"/>
      <c r="L49" s="111" t="s">
        <v>107</v>
      </c>
      <c r="M49" s="107"/>
      <c r="N49" s="108"/>
      <c r="O49" s="107"/>
      <c r="P49" s="108"/>
      <c r="Q49" s="109"/>
      <c r="R49" s="110"/>
    </row>
    <row r="50" spans="1:18" ht="13.5" customHeight="1">
      <c r="A50" s="96"/>
      <c r="B50" s="134"/>
      <c r="C50" s="111" t="s">
        <v>108</v>
      </c>
      <c r="D50" s="107">
        <v>960</v>
      </c>
      <c r="E50" s="108">
        <v>0</v>
      </c>
      <c r="F50" s="107">
        <v>0</v>
      </c>
      <c r="G50" s="108">
        <v>0</v>
      </c>
      <c r="H50" s="109">
        <v>0</v>
      </c>
      <c r="I50" s="110">
        <v>0</v>
      </c>
      <c r="K50" s="134"/>
      <c r="L50" s="111" t="s">
        <v>108</v>
      </c>
      <c r="M50" s="107"/>
      <c r="N50" s="108"/>
      <c r="O50" s="107"/>
      <c r="P50" s="108"/>
      <c r="Q50" s="109"/>
      <c r="R50" s="110"/>
    </row>
    <row r="51" spans="1:18" ht="13.5" customHeight="1" thickBot="1">
      <c r="A51" s="96"/>
      <c r="B51" s="134"/>
      <c r="C51" s="105" t="s">
        <v>109</v>
      </c>
      <c r="D51" s="112"/>
      <c r="E51" s="113"/>
      <c r="F51" s="112"/>
      <c r="G51" s="113"/>
      <c r="H51" s="114"/>
      <c r="I51" s="115"/>
      <c r="K51" s="134"/>
      <c r="L51" s="105" t="s">
        <v>109</v>
      </c>
      <c r="M51" s="112"/>
      <c r="N51" s="113"/>
      <c r="O51" s="112"/>
      <c r="P51" s="113"/>
      <c r="Q51" s="114"/>
      <c r="R51" s="115"/>
    </row>
    <row r="52" spans="1:18" ht="14.25" customHeight="1" thickBot="1">
      <c r="A52" s="96"/>
      <c r="B52" s="135"/>
      <c r="C52" s="116" t="s">
        <v>110</v>
      </c>
      <c r="D52" s="118">
        <f aca="true" t="shared" si="12" ref="D52:I52">SUM(D46:D51)</f>
        <v>52005</v>
      </c>
      <c r="E52" s="119">
        <f t="shared" si="12"/>
        <v>51045</v>
      </c>
      <c r="F52" s="118">
        <f t="shared" si="12"/>
        <v>0</v>
      </c>
      <c r="G52" s="119">
        <f t="shared" si="12"/>
        <v>0</v>
      </c>
      <c r="H52" s="118">
        <f t="shared" si="12"/>
        <v>0</v>
      </c>
      <c r="I52" s="120">
        <f t="shared" si="12"/>
        <v>0</v>
      </c>
      <c r="J52" s="121"/>
      <c r="K52" s="135"/>
      <c r="L52" s="116" t="s">
        <v>110</v>
      </c>
      <c r="M52" s="118">
        <f aca="true" t="shared" si="13" ref="M52:R52">SUM(M46:M51)</f>
        <v>0</v>
      </c>
      <c r="N52" s="119">
        <f t="shared" si="13"/>
        <v>0</v>
      </c>
      <c r="O52" s="118">
        <f t="shared" si="13"/>
        <v>0</v>
      </c>
      <c r="P52" s="119">
        <f t="shared" si="13"/>
        <v>0</v>
      </c>
      <c r="Q52" s="118">
        <f t="shared" si="13"/>
        <v>0</v>
      </c>
      <c r="R52" s="120">
        <f t="shared" si="13"/>
        <v>0</v>
      </c>
    </row>
    <row r="53" spans="1:18" ht="13.5" customHeight="1">
      <c r="A53" s="96"/>
      <c r="B53" s="133" t="s">
        <v>117</v>
      </c>
      <c r="C53" s="106" t="s">
        <v>104</v>
      </c>
      <c r="D53" s="122">
        <v>54</v>
      </c>
      <c r="E53" s="128">
        <v>54</v>
      </c>
      <c r="F53" s="122">
        <v>0</v>
      </c>
      <c r="G53" s="128">
        <v>0</v>
      </c>
      <c r="H53" s="122">
        <v>0</v>
      </c>
      <c r="I53" s="123">
        <v>0</v>
      </c>
      <c r="K53" s="133" t="s">
        <v>117</v>
      </c>
      <c r="L53" s="106" t="s">
        <v>104</v>
      </c>
      <c r="M53" s="122"/>
      <c r="N53" s="128"/>
      <c r="O53" s="122"/>
      <c r="P53" s="128"/>
      <c r="Q53" s="122"/>
      <c r="R53" s="123"/>
    </row>
    <row r="54" spans="1:18" ht="13.5" customHeight="1">
      <c r="A54" s="96"/>
      <c r="B54" s="134"/>
      <c r="C54" s="111" t="s">
        <v>105</v>
      </c>
      <c r="D54" s="107">
        <v>4440</v>
      </c>
      <c r="E54" s="108">
        <v>4440</v>
      </c>
      <c r="F54" s="107">
        <v>0</v>
      </c>
      <c r="G54" s="108">
        <v>0</v>
      </c>
      <c r="H54" s="109">
        <v>0</v>
      </c>
      <c r="I54" s="110">
        <v>0</v>
      </c>
      <c r="K54" s="134"/>
      <c r="L54" s="111" t="s">
        <v>105</v>
      </c>
      <c r="M54" s="107"/>
      <c r="N54" s="108"/>
      <c r="O54" s="107"/>
      <c r="P54" s="108"/>
      <c r="Q54" s="109"/>
      <c r="R54" s="110"/>
    </row>
    <row r="55" spans="1:18" ht="13.5" customHeight="1">
      <c r="A55" s="96"/>
      <c r="B55" s="134"/>
      <c r="C55" s="111" t="s">
        <v>106</v>
      </c>
      <c r="D55" s="107">
        <v>7500</v>
      </c>
      <c r="E55" s="127">
        <v>7500</v>
      </c>
      <c r="F55" s="107">
        <v>0</v>
      </c>
      <c r="G55" s="108">
        <v>0</v>
      </c>
      <c r="H55" s="109">
        <v>0</v>
      </c>
      <c r="I55" s="110">
        <v>0</v>
      </c>
      <c r="K55" s="134"/>
      <c r="L55" s="111" t="s">
        <v>106</v>
      </c>
      <c r="M55" s="107"/>
      <c r="N55" s="127"/>
      <c r="O55" s="107"/>
      <c r="P55" s="127"/>
      <c r="Q55" s="107"/>
      <c r="R55" s="108"/>
    </row>
    <row r="56" spans="1:18" ht="13.5" customHeight="1">
      <c r="A56" s="96"/>
      <c r="B56" s="134"/>
      <c r="C56" s="111" t="s">
        <v>107</v>
      </c>
      <c r="D56" s="107">
        <v>7500</v>
      </c>
      <c r="E56" s="108">
        <v>7500</v>
      </c>
      <c r="F56" s="107">
        <v>0</v>
      </c>
      <c r="G56" s="108">
        <v>0</v>
      </c>
      <c r="H56" s="109">
        <v>0</v>
      </c>
      <c r="I56" s="110">
        <v>0</v>
      </c>
      <c r="K56" s="134"/>
      <c r="L56" s="111" t="s">
        <v>107</v>
      </c>
      <c r="M56" s="107"/>
      <c r="N56" s="108"/>
      <c r="O56" s="107"/>
      <c r="P56" s="108"/>
      <c r="Q56" s="109"/>
      <c r="R56" s="110"/>
    </row>
    <row r="57" spans="1:18" ht="13.5" customHeight="1">
      <c r="A57" s="96"/>
      <c r="B57" s="134"/>
      <c r="C57" s="111" t="s">
        <v>108</v>
      </c>
      <c r="D57" s="107">
        <v>13554</v>
      </c>
      <c r="E57" s="108">
        <v>13554</v>
      </c>
      <c r="F57" s="107">
        <v>0</v>
      </c>
      <c r="G57" s="108">
        <v>0</v>
      </c>
      <c r="H57" s="109">
        <v>0</v>
      </c>
      <c r="I57" s="110">
        <v>0</v>
      </c>
      <c r="K57" s="134"/>
      <c r="L57" s="111" t="s">
        <v>108</v>
      </c>
      <c r="M57" s="107"/>
      <c r="N57" s="108"/>
      <c r="O57" s="107"/>
      <c r="P57" s="108"/>
      <c r="Q57" s="109"/>
      <c r="R57" s="110"/>
    </row>
    <row r="58" spans="1:18" ht="13.5" customHeight="1" thickBot="1">
      <c r="A58" s="96"/>
      <c r="B58" s="134"/>
      <c r="C58" s="105" t="s">
        <v>109</v>
      </c>
      <c r="D58" s="112"/>
      <c r="E58" s="113"/>
      <c r="F58" s="112"/>
      <c r="G58" s="113"/>
      <c r="H58" s="114"/>
      <c r="I58" s="115"/>
      <c r="K58" s="134"/>
      <c r="L58" s="105" t="s">
        <v>109</v>
      </c>
      <c r="M58" s="112"/>
      <c r="N58" s="113"/>
      <c r="O58" s="112"/>
      <c r="P58" s="113"/>
      <c r="Q58" s="114"/>
      <c r="R58" s="115"/>
    </row>
    <row r="59" spans="1:18" ht="14.25" customHeight="1" thickBot="1">
      <c r="A59" s="96"/>
      <c r="B59" s="135"/>
      <c r="C59" s="116" t="s">
        <v>110</v>
      </c>
      <c r="D59" s="118">
        <f aca="true" t="shared" si="14" ref="D59:I59">SUM(D53:D58)</f>
        <v>33048</v>
      </c>
      <c r="E59" s="119">
        <f t="shared" si="14"/>
        <v>33048</v>
      </c>
      <c r="F59" s="118">
        <f t="shared" si="14"/>
        <v>0</v>
      </c>
      <c r="G59" s="119">
        <f t="shared" si="14"/>
        <v>0</v>
      </c>
      <c r="H59" s="118">
        <f t="shared" si="14"/>
        <v>0</v>
      </c>
      <c r="I59" s="120">
        <f t="shared" si="14"/>
        <v>0</v>
      </c>
      <c r="J59" s="121"/>
      <c r="K59" s="135"/>
      <c r="L59" s="116" t="s">
        <v>110</v>
      </c>
      <c r="M59" s="118">
        <f aca="true" t="shared" si="15" ref="M59:R59">SUM(M53:M58)</f>
        <v>0</v>
      </c>
      <c r="N59" s="119">
        <f t="shared" si="15"/>
        <v>0</v>
      </c>
      <c r="O59" s="118">
        <f t="shared" si="15"/>
        <v>0</v>
      </c>
      <c r="P59" s="119">
        <f t="shared" si="15"/>
        <v>0</v>
      </c>
      <c r="Q59" s="118">
        <f t="shared" si="15"/>
        <v>0</v>
      </c>
      <c r="R59" s="120">
        <f t="shared" si="15"/>
        <v>0</v>
      </c>
    </row>
    <row r="60" spans="1:18" ht="13.5" customHeight="1">
      <c r="A60" s="96"/>
      <c r="B60" s="133" t="s">
        <v>118</v>
      </c>
      <c r="C60" s="106" t="s">
        <v>104</v>
      </c>
      <c r="D60" s="112">
        <v>0</v>
      </c>
      <c r="E60" s="113">
        <v>0</v>
      </c>
      <c r="F60" s="112">
        <v>0</v>
      </c>
      <c r="G60" s="123">
        <v>0</v>
      </c>
      <c r="H60" s="124">
        <v>0</v>
      </c>
      <c r="I60" s="125">
        <v>0</v>
      </c>
      <c r="K60" s="133" t="s">
        <v>118</v>
      </c>
      <c r="L60" s="106" t="s">
        <v>104</v>
      </c>
      <c r="M60" s="112"/>
      <c r="N60" s="113"/>
      <c r="O60" s="112"/>
      <c r="P60" s="123"/>
      <c r="Q60" s="124"/>
      <c r="R60" s="125"/>
    </row>
    <row r="61" spans="1:18" ht="13.5" customHeight="1">
      <c r="A61" s="96"/>
      <c r="B61" s="134"/>
      <c r="C61" s="111" t="s">
        <v>105</v>
      </c>
      <c r="D61" s="112">
        <v>69570</v>
      </c>
      <c r="E61" s="113">
        <v>69570</v>
      </c>
      <c r="F61" s="112">
        <v>0</v>
      </c>
      <c r="G61" s="123">
        <v>0</v>
      </c>
      <c r="H61" s="124">
        <v>0</v>
      </c>
      <c r="I61" s="125">
        <v>0</v>
      </c>
      <c r="K61" s="134"/>
      <c r="L61" s="111" t="s">
        <v>105</v>
      </c>
      <c r="M61" s="112"/>
      <c r="N61" s="113"/>
      <c r="O61" s="112"/>
      <c r="P61" s="123"/>
      <c r="Q61" s="124"/>
      <c r="R61" s="125"/>
    </row>
    <row r="62" spans="1:18" ht="13.5" customHeight="1">
      <c r="A62" s="96"/>
      <c r="B62" s="134"/>
      <c r="C62" s="111" t="s">
        <v>106</v>
      </c>
      <c r="D62" s="112">
        <v>56070</v>
      </c>
      <c r="E62" s="113">
        <v>56070</v>
      </c>
      <c r="F62" s="112">
        <v>6000</v>
      </c>
      <c r="G62" s="123">
        <v>6000</v>
      </c>
      <c r="H62" s="124">
        <v>0</v>
      </c>
      <c r="I62" s="125">
        <v>0</v>
      </c>
      <c r="K62" s="134"/>
      <c r="L62" s="111" t="s">
        <v>106</v>
      </c>
      <c r="M62" s="112"/>
      <c r="N62" s="113"/>
      <c r="O62" s="112"/>
      <c r="P62" s="123"/>
      <c r="Q62" s="124"/>
      <c r="R62" s="125"/>
    </row>
    <row r="63" spans="1:18" ht="13.5" customHeight="1">
      <c r="A63" s="96"/>
      <c r="B63" s="134"/>
      <c r="C63" s="111" t="s">
        <v>107</v>
      </c>
      <c r="D63" s="112">
        <v>10590</v>
      </c>
      <c r="E63" s="113">
        <v>10590</v>
      </c>
      <c r="F63" s="112">
        <v>0</v>
      </c>
      <c r="G63" s="123">
        <v>0</v>
      </c>
      <c r="H63" s="124">
        <v>0</v>
      </c>
      <c r="I63" s="125">
        <v>0</v>
      </c>
      <c r="K63" s="134"/>
      <c r="L63" s="111" t="s">
        <v>107</v>
      </c>
      <c r="M63" s="112"/>
      <c r="N63" s="113"/>
      <c r="O63" s="112"/>
      <c r="P63" s="123"/>
      <c r="Q63" s="124"/>
      <c r="R63" s="125"/>
    </row>
    <row r="64" spans="1:18" ht="13.5" customHeight="1">
      <c r="A64" s="96"/>
      <c r="B64" s="134"/>
      <c r="C64" s="111" t="s">
        <v>108</v>
      </c>
      <c r="D64" s="107">
        <v>28710</v>
      </c>
      <c r="E64" s="108">
        <v>28710</v>
      </c>
      <c r="F64" s="107">
        <v>0</v>
      </c>
      <c r="G64" s="108">
        <v>0</v>
      </c>
      <c r="H64" s="109">
        <v>0</v>
      </c>
      <c r="I64" s="110">
        <v>0</v>
      </c>
      <c r="K64" s="134"/>
      <c r="L64" s="111" t="s">
        <v>108</v>
      </c>
      <c r="M64" s="107"/>
      <c r="N64" s="108"/>
      <c r="O64" s="107"/>
      <c r="P64" s="108"/>
      <c r="Q64" s="109"/>
      <c r="R64" s="110"/>
    </row>
    <row r="65" spans="1:18" ht="13.5" customHeight="1" thickBot="1">
      <c r="A65" s="96"/>
      <c r="B65" s="134"/>
      <c r="C65" s="105" t="s">
        <v>109</v>
      </c>
      <c r="D65" s="112"/>
      <c r="E65" s="113"/>
      <c r="F65" s="112"/>
      <c r="G65" s="113"/>
      <c r="H65" s="114"/>
      <c r="I65" s="115"/>
      <c r="K65" s="134"/>
      <c r="L65" s="105" t="s">
        <v>109</v>
      </c>
      <c r="M65" s="112"/>
      <c r="N65" s="113"/>
      <c r="O65" s="112"/>
      <c r="P65" s="113"/>
      <c r="Q65" s="114"/>
      <c r="R65" s="115"/>
    </row>
    <row r="66" spans="1:18" ht="14.25" customHeight="1" thickBot="1">
      <c r="A66" s="96"/>
      <c r="B66" s="135"/>
      <c r="C66" s="116" t="s">
        <v>110</v>
      </c>
      <c r="D66" s="118">
        <f aca="true" t="shared" si="16" ref="D66:I66">SUM(D60:D65)</f>
        <v>164940</v>
      </c>
      <c r="E66" s="119">
        <f t="shared" si="16"/>
        <v>164940</v>
      </c>
      <c r="F66" s="118">
        <f t="shared" si="16"/>
        <v>6000</v>
      </c>
      <c r="G66" s="119">
        <f t="shared" si="16"/>
        <v>6000</v>
      </c>
      <c r="H66" s="118">
        <f t="shared" si="16"/>
        <v>0</v>
      </c>
      <c r="I66" s="120">
        <f t="shared" si="16"/>
        <v>0</v>
      </c>
      <c r="K66" s="135"/>
      <c r="L66" s="116" t="s">
        <v>110</v>
      </c>
      <c r="M66" s="118">
        <f aca="true" t="shared" si="17" ref="M66:R66">SUM(M60:M65)</f>
        <v>0</v>
      </c>
      <c r="N66" s="119">
        <f t="shared" si="17"/>
        <v>0</v>
      </c>
      <c r="O66" s="118">
        <f t="shared" si="17"/>
        <v>0</v>
      </c>
      <c r="P66" s="119">
        <f t="shared" si="17"/>
        <v>0</v>
      </c>
      <c r="Q66" s="118">
        <f t="shared" si="17"/>
        <v>0</v>
      </c>
      <c r="R66" s="120">
        <f t="shared" si="17"/>
        <v>0</v>
      </c>
    </row>
    <row r="67" spans="1:18" ht="13.5" customHeight="1">
      <c r="A67" s="96"/>
      <c r="B67" s="133" t="s">
        <v>119</v>
      </c>
      <c r="C67" s="106" t="s">
        <v>104</v>
      </c>
      <c r="D67" s="122">
        <v>18090</v>
      </c>
      <c r="E67" s="123">
        <v>18090</v>
      </c>
      <c r="F67" s="122">
        <v>0</v>
      </c>
      <c r="G67" s="123">
        <v>0</v>
      </c>
      <c r="H67" s="124">
        <v>0</v>
      </c>
      <c r="I67" s="125">
        <v>0</v>
      </c>
      <c r="K67" s="133" t="s">
        <v>119</v>
      </c>
      <c r="L67" s="106" t="s">
        <v>104</v>
      </c>
      <c r="M67" s="122"/>
      <c r="N67" s="123"/>
      <c r="O67" s="122"/>
      <c r="P67" s="123"/>
      <c r="Q67" s="124"/>
      <c r="R67" s="125"/>
    </row>
    <row r="68" spans="1:18" ht="13.5" customHeight="1">
      <c r="A68" s="96"/>
      <c r="B68" s="134"/>
      <c r="C68" s="111" t="s">
        <v>105</v>
      </c>
      <c r="D68" s="107">
        <v>7590</v>
      </c>
      <c r="E68" s="108">
        <v>7590</v>
      </c>
      <c r="F68" s="122">
        <v>0</v>
      </c>
      <c r="G68" s="123">
        <v>0</v>
      </c>
      <c r="H68" s="124">
        <v>0</v>
      </c>
      <c r="I68" s="125">
        <v>0</v>
      </c>
      <c r="K68" s="134"/>
      <c r="L68" s="111" t="s">
        <v>105</v>
      </c>
      <c r="M68" s="107"/>
      <c r="N68" s="108"/>
      <c r="O68" s="122"/>
      <c r="P68" s="123"/>
      <c r="Q68" s="124"/>
      <c r="R68" s="125"/>
    </row>
    <row r="69" spans="1:18" ht="13.5" customHeight="1">
      <c r="A69" s="96"/>
      <c r="B69" s="134"/>
      <c r="C69" s="111" t="s">
        <v>106</v>
      </c>
      <c r="D69" s="107">
        <v>21000</v>
      </c>
      <c r="E69" s="108">
        <v>21000</v>
      </c>
      <c r="F69" s="122">
        <v>0</v>
      </c>
      <c r="G69" s="123">
        <v>0</v>
      </c>
      <c r="H69" s="124">
        <v>0</v>
      </c>
      <c r="I69" s="125">
        <v>0</v>
      </c>
      <c r="K69" s="134"/>
      <c r="L69" s="111" t="s">
        <v>106</v>
      </c>
      <c r="M69" s="107"/>
      <c r="N69" s="108"/>
      <c r="O69" s="122"/>
      <c r="P69" s="123"/>
      <c r="Q69" s="124"/>
      <c r="R69" s="125"/>
    </row>
    <row r="70" spans="1:18" ht="13.5" customHeight="1">
      <c r="A70" s="96"/>
      <c r="B70" s="134"/>
      <c r="C70" s="111" t="s">
        <v>107</v>
      </c>
      <c r="D70" s="107">
        <v>9000</v>
      </c>
      <c r="E70" s="108">
        <v>9000</v>
      </c>
      <c r="F70" s="107">
        <v>0</v>
      </c>
      <c r="G70" s="108">
        <v>0</v>
      </c>
      <c r="H70" s="109">
        <v>0</v>
      </c>
      <c r="I70" s="110">
        <v>0</v>
      </c>
      <c r="K70" s="134"/>
      <c r="L70" s="111" t="s">
        <v>107</v>
      </c>
      <c r="M70" s="107"/>
      <c r="N70" s="108"/>
      <c r="O70" s="107"/>
      <c r="P70" s="108"/>
      <c r="Q70" s="109"/>
      <c r="R70" s="110"/>
    </row>
    <row r="71" spans="1:19" ht="13.5" customHeight="1">
      <c r="A71" s="96"/>
      <c r="B71" s="134"/>
      <c r="C71" s="111" t="s">
        <v>108</v>
      </c>
      <c r="D71" s="107">
        <v>90</v>
      </c>
      <c r="E71" s="108">
        <v>90</v>
      </c>
      <c r="F71" s="107">
        <v>0</v>
      </c>
      <c r="G71" s="108">
        <v>0</v>
      </c>
      <c r="H71" s="109">
        <v>0</v>
      </c>
      <c r="I71" s="110">
        <v>0</v>
      </c>
      <c r="K71" s="134"/>
      <c r="L71" s="111" t="s">
        <v>108</v>
      </c>
      <c r="M71" s="107"/>
      <c r="N71" s="108"/>
      <c r="O71" s="107"/>
      <c r="P71" s="108"/>
      <c r="Q71" s="109"/>
      <c r="R71" s="110"/>
      <c r="S71" s="126"/>
    </row>
    <row r="72" spans="1:18" ht="13.5" customHeight="1" thickBot="1">
      <c r="A72" s="96"/>
      <c r="B72" s="134"/>
      <c r="C72" s="105" t="s">
        <v>109</v>
      </c>
      <c r="D72" s="112"/>
      <c r="E72" s="113"/>
      <c r="F72" s="112"/>
      <c r="G72" s="113"/>
      <c r="H72" s="114"/>
      <c r="I72" s="115"/>
      <c r="K72" s="134"/>
      <c r="L72" s="105" t="s">
        <v>109</v>
      </c>
      <c r="M72" s="112"/>
      <c r="N72" s="113"/>
      <c r="O72" s="112"/>
      <c r="P72" s="113"/>
      <c r="Q72" s="114"/>
      <c r="R72" s="115"/>
    </row>
    <row r="73" spans="1:18" ht="14.25" customHeight="1" thickBot="1">
      <c r="A73" s="96"/>
      <c r="B73" s="135"/>
      <c r="C73" s="116" t="s">
        <v>110</v>
      </c>
      <c r="D73" s="118">
        <f aca="true" t="shared" si="18" ref="D73:I73">SUM(D67:D72)</f>
        <v>55770</v>
      </c>
      <c r="E73" s="119">
        <f t="shared" si="18"/>
        <v>55770</v>
      </c>
      <c r="F73" s="118">
        <f t="shared" si="18"/>
        <v>0</v>
      </c>
      <c r="G73" s="119">
        <f t="shared" si="18"/>
        <v>0</v>
      </c>
      <c r="H73" s="118">
        <f t="shared" si="18"/>
        <v>0</v>
      </c>
      <c r="I73" s="120">
        <f t="shared" si="18"/>
        <v>0</v>
      </c>
      <c r="J73" s="121"/>
      <c r="K73" s="135"/>
      <c r="L73" s="116" t="s">
        <v>110</v>
      </c>
      <c r="M73" s="118">
        <f aca="true" t="shared" si="19" ref="M73:R73">SUM(M67:M72)</f>
        <v>0</v>
      </c>
      <c r="N73" s="119">
        <f t="shared" si="19"/>
        <v>0</v>
      </c>
      <c r="O73" s="118">
        <f t="shared" si="19"/>
        <v>0</v>
      </c>
      <c r="P73" s="119">
        <f t="shared" si="19"/>
        <v>0</v>
      </c>
      <c r="Q73" s="118">
        <f t="shared" si="19"/>
        <v>0</v>
      </c>
      <c r="R73" s="120">
        <f t="shared" si="19"/>
        <v>0</v>
      </c>
    </row>
    <row r="74" spans="1:18" ht="13.5" customHeight="1">
      <c r="A74" s="96"/>
      <c r="B74" s="133" t="s">
        <v>120</v>
      </c>
      <c r="C74" s="106" t="s">
        <v>104</v>
      </c>
      <c r="D74" s="107">
        <v>4500</v>
      </c>
      <c r="E74" s="108">
        <v>4500</v>
      </c>
      <c r="F74" s="107">
        <v>0</v>
      </c>
      <c r="G74" s="108">
        <v>0</v>
      </c>
      <c r="H74" s="109">
        <v>0</v>
      </c>
      <c r="I74" s="110">
        <v>0</v>
      </c>
      <c r="K74" s="133" t="s">
        <v>120</v>
      </c>
      <c r="L74" s="106" t="s">
        <v>104</v>
      </c>
      <c r="M74" s="107"/>
      <c r="N74" s="108"/>
      <c r="O74" s="107"/>
      <c r="P74" s="108"/>
      <c r="Q74" s="109"/>
      <c r="R74" s="110"/>
    </row>
    <row r="75" spans="1:18" ht="13.5" customHeight="1">
      <c r="A75" s="96"/>
      <c r="B75" s="134"/>
      <c r="C75" s="111" t="s">
        <v>105</v>
      </c>
      <c r="D75" s="107">
        <v>38730</v>
      </c>
      <c r="E75" s="108">
        <v>38730</v>
      </c>
      <c r="F75" s="107">
        <v>0</v>
      </c>
      <c r="G75" s="108">
        <v>0</v>
      </c>
      <c r="H75" s="109">
        <v>0</v>
      </c>
      <c r="I75" s="110">
        <v>0</v>
      </c>
      <c r="K75" s="134"/>
      <c r="L75" s="111" t="s">
        <v>105</v>
      </c>
      <c r="M75" s="107"/>
      <c r="N75" s="108"/>
      <c r="O75" s="107"/>
      <c r="P75" s="108"/>
      <c r="Q75" s="109"/>
      <c r="R75" s="110"/>
    </row>
    <row r="76" spans="1:18" ht="13.5" customHeight="1">
      <c r="A76" s="96"/>
      <c r="B76" s="134"/>
      <c r="C76" s="111" t="s">
        <v>106</v>
      </c>
      <c r="D76" s="107">
        <v>7590</v>
      </c>
      <c r="E76" s="108">
        <v>7590</v>
      </c>
      <c r="F76" s="107">
        <v>0</v>
      </c>
      <c r="G76" s="108">
        <v>0</v>
      </c>
      <c r="H76" s="109">
        <v>0</v>
      </c>
      <c r="I76" s="110">
        <v>0</v>
      </c>
      <c r="K76" s="134"/>
      <c r="L76" s="111" t="s">
        <v>106</v>
      </c>
      <c r="M76" s="107"/>
      <c r="N76" s="108"/>
      <c r="O76" s="107"/>
      <c r="P76" s="108"/>
      <c r="Q76" s="109"/>
      <c r="R76" s="110"/>
    </row>
    <row r="77" spans="1:18" ht="13.5" customHeight="1">
      <c r="A77" s="96"/>
      <c r="B77" s="134"/>
      <c r="C77" s="111" t="s">
        <v>107</v>
      </c>
      <c r="D77" s="107">
        <v>13500</v>
      </c>
      <c r="E77" s="108">
        <v>13500</v>
      </c>
      <c r="F77" s="107">
        <v>0</v>
      </c>
      <c r="G77" s="108">
        <v>0</v>
      </c>
      <c r="H77" s="109">
        <v>0</v>
      </c>
      <c r="I77" s="110">
        <v>0</v>
      </c>
      <c r="K77" s="134"/>
      <c r="L77" s="111" t="s">
        <v>107</v>
      </c>
      <c r="M77" s="107"/>
      <c r="N77" s="108"/>
      <c r="O77" s="107"/>
      <c r="P77" s="108"/>
      <c r="Q77" s="109"/>
      <c r="R77" s="110"/>
    </row>
    <row r="78" spans="1:18" ht="13.5" customHeight="1">
      <c r="A78" s="96"/>
      <c r="B78" s="134"/>
      <c r="C78" s="111" t="s">
        <v>108</v>
      </c>
      <c r="D78" s="107">
        <v>55440</v>
      </c>
      <c r="E78" s="108">
        <v>55440</v>
      </c>
      <c r="F78" s="107">
        <v>18195</v>
      </c>
      <c r="G78" s="108">
        <v>18195</v>
      </c>
      <c r="H78" s="109">
        <v>0</v>
      </c>
      <c r="I78" s="110">
        <v>0</v>
      </c>
      <c r="K78" s="134"/>
      <c r="L78" s="111" t="s">
        <v>108</v>
      </c>
      <c r="M78" s="107"/>
      <c r="N78" s="108"/>
      <c r="O78" s="107"/>
      <c r="P78" s="108"/>
      <c r="Q78" s="109"/>
      <c r="R78" s="110"/>
    </row>
    <row r="79" spans="1:18" ht="13.5" customHeight="1" thickBot="1">
      <c r="A79" s="96"/>
      <c r="B79" s="134"/>
      <c r="C79" s="105" t="s">
        <v>109</v>
      </c>
      <c r="D79" s="112"/>
      <c r="E79" s="113"/>
      <c r="F79" s="112"/>
      <c r="G79" s="113"/>
      <c r="H79" s="114"/>
      <c r="I79" s="115"/>
      <c r="K79" s="134"/>
      <c r="L79" s="105" t="s">
        <v>109</v>
      </c>
      <c r="M79" s="112"/>
      <c r="N79" s="113"/>
      <c r="O79" s="112"/>
      <c r="P79" s="113"/>
      <c r="Q79" s="114"/>
      <c r="R79" s="115"/>
    </row>
    <row r="80" spans="1:18" ht="14.25" customHeight="1" thickBot="1">
      <c r="A80" s="96"/>
      <c r="B80" s="135"/>
      <c r="C80" s="116" t="s">
        <v>110</v>
      </c>
      <c r="D80" s="118">
        <f aca="true" t="shared" si="20" ref="D80:I80">SUM(D74:D79)</f>
        <v>119760</v>
      </c>
      <c r="E80" s="119">
        <f t="shared" si="20"/>
        <v>119760</v>
      </c>
      <c r="F80" s="118">
        <f t="shared" si="20"/>
        <v>18195</v>
      </c>
      <c r="G80" s="119">
        <f t="shared" si="20"/>
        <v>18195</v>
      </c>
      <c r="H80" s="118">
        <f t="shared" si="20"/>
        <v>0</v>
      </c>
      <c r="I80" s="120">
        <f t="shared" si="20"/>
        <v>0</v>
      </c>
      <c r="J80" s="121"/>
      <c r="K80" s="135"/>
      <c r="L80" s="116" t="s">
        <v>110</v>
      </c>
      <c r="M80" s="118">
        <f aca="true" t="shared" si="21" ref="M80:R80">SUM(M74:M79)</f>
        <v>0</v>
      </c>
      <c r="N80" s="119">
        <f t="shared" si="21"/>
        <v>0</v>
      </c>
      <c r="O80" s="118">
        <f t="shared" si="21"/>
        <v>0</v>
      </c>
      <c r="P80" s="119">
        <f t="shared" si="21"/>
        <v>0</v>
      </c>
      <c r="Q80" s="118">
        <f t="shared" si="21"/>
        <v>0</v>
      </c>
      <c r="R80" s="120">
        <f t="shared" si="21"/>
        <v>0</v>
      </c>
    </row>
    <row r="81" spans="1:18" ht="13.5" customHeight="1">
      <c r="A81" s="96"/>
      <c r="B81" s="133" t="s">
        <v>121</v>
      </c>
      <c r="C81" s="106" t="s">
        <v>104</v>
      </c>
      <c r="D81" s="122">
        <v>23100</v>
      </c>
      <c r="E81" s="123">
        <v>4500</v>
      </c>
      <c r="F81" s="122">
        <v>0</v>
      </c>
      <c r="G81" s="123">
        <v>0</v>
      </c>
      <c r="H81" s="124">
        <v>0</v>
      </c>
      <c r="I81" s="125">
        <v>0</v>
      </c>
      <c r="K81" s="133" t="s">
        <v>121</v>
      </c>
      <c r="L81" s="106" t="s">
        <v>104</v>
      </c>
      <c r="M81" s="122"/>
      <c r="N81" s="123"/>
      <c r="O81" s="122"/>
      <c r="P81" s="123"/>
      <c r="Q81" s="124"/>
      <c r="R81" s="125"/>
    </row>
    <row r="82" spans="1:18" ht="13.5" customHeight="1">
      <c r="A82" s="96"/>
      <c r="B82" s="134"/>
      <c r="C82" s="111" t="s">
        <v>105</v>
      </c>
      <c r="D82" s="107">
        <v>127365</v>
      </c>
      <c r="E82" s="108">
        <v>127365</v>
      </c>
      <c r="F82" s="122">
        <v>0</v>
      </c>
      <c r="G82" s="123">
        <v>0</v>
      </c>
      <c r="H82" s="124">
        <v>0</v>
      </c>
      <c r="I82" s="125">
        <v>0</v>
      </c>
      <c r="K82" s="134"/>
      <c r="L82" s="111" t="s">
        <v>105</v>
      </c>
      <c r="M82" s="107"/>
      <c r="N82" s="108"/>
      <c r="O82" s="122"/>
      <c r="P82" s="123"/>
      <c r="Q82" s="124"/>
      <c r="R82" s="125"/>
    </row>
    <row r="83" spans="1:18" ht="13.5" customHeight="1">
      <c r="A83" s="96"/>
      <c r="B83" s="134"/>
      <c r="C83" s="111" t="s">
        <v>106</v>
      </c>
      <c r="D83" s="107">
        <v>191425</v>
      </c>
      <c r="E83" s="108">
        <v>191425</v>
      </c>
      <c r="F83" s="122">
        <v>0</v>
      </c>
      <c r="G83" s="123">
        <v>0</v>
      </c>
      <c r="H83" s="124">
        <v>0</v>
      </c>
      <c r="I83" s="125">
        <v>0</v>
      </c>
      <c r="K83" s="134"/>
      <c r="L83" s="111" t="s">
        <v>106</v>
      </c>
      <c r="M83" s="107"/>
      <c r="N83" s="108"/>
      <c r="O83" s="122"/>
      <c r="P83" s="123"/>
      <c r="Q83" s="124"/>
      <c r="R83" s="125"/>
    </row>
    <row r="84" spans="1:18" ht="13.5" customHeight="1">
      <c r="A84" s="96"/>
      <c r="B84" s="134"/>
      <c r="C84" s="111" t="s">
        <v>107</v>
      </c>
      <c r="D84" s="107">
        <v>194995</v>
      </c>
      <c r="E84" s="108">
        <v>194995</v>
      </c>
      <c r="F84" s="122">
        <v>0</v>
      </c>
      <c r="G84" s="123">
        <v>0</v>
      </c>
      <c r="H84" s="124">
        <v>0</v>
      </c>
      <c r="I84" s="125">
        <v>0</v>
      </c>
      <c r="K84" s="134"/>
      <c r="L84" s="111" t="s">
        <v>107</v>
      </c>
      <c r="M84" s="107"/>
      <c r="N84" s="108"/>
      <c r="O84" s="122"/>
      <c r="P84" s="123"/>
      <c r="Q84" s="124"/>
      <c r="R84" s="125"/>
    </row>
    <row r="85" spans="1:18" ht="13.5" customHeight="1">
      <c r="A85" s="96"/>
      <c r="B85" s="134"/>
      <c r="C85" s="111" t="s">
        <v>108</v>
      </c>
      <c r="D85" s="107">
        <v>102120</v>
      </c>
      <c r="E85" s="108">
        <v>102120</v>
      </c>
      <c r="F85" s="122">
        <v>18195</v>
      </c>
      <c r="G85" s="123">
        <v>18195</v>
      </c>
      <c r="H85" s="124">
        <v>0</v>
      </c>
      <c r="I85" s="125">
        <v>0</v>
      </c>
      <c r="K85" s="134"/>
      <c r="L85" s="111" t="s">
        <v>108</v>
      </c>
      <c r="M85" s="107"/>
      <c r="N85" s="108"/>
      <c r="O85" s="122"/>
      <c r="P85" s="123"/>
      <c r="Q85" s="124"/>
      <c r="R85" s="125"/>
    </row>
    <row r="86" spans="1:18" ht="13.5" customHeight="1" thickBot="1">
      <c r="A86" s="96"/>
      <c r="B86" s="134"/>
      <c r="C86" s="105" t="s">
        <v>109</v>
      </c>
      <c r="D86" s="112"/>
      <c r="E86" s="113"/>
      <c r="F86" s="112"/>
      <c r="G86" s="113"/>
      <c r="H86" s="114"/>
      <c r="I86" s="115"/>
      <c r="K86" s="134"/>
      <c r="L86" s="105" t="s">
        <v>109</v>
      </c>
      <c r="M86" s="112"/>
      <c r="N86" s="113"/>
      <c r="O86" s="112"/>
      <c r="P86" s="113"/>
      <c r="Q86" s="114"/>
      <c r="R86" s="115"/>
    </row>
    <row r="87" spans="1:18" ht="14.25" customHeight="1" thickBot="1">
      <c r="A87" s="96"/>
      <c r="B87" s="135"/>
      <c r="C87" s="116" t="s">
        <v>110</v>
      </c>
      <c r="D87" s="118">
        <f aca="true" t="shared" si="22" ref="D87:I87">SUM(D81:D86)</f>
        <v>639005</v>
      </c>
      <c r="E87" s="119">
        <f t="shared" si="22"/>
        <v>620405</v>
      </c>
      <c r="F87" s="118">
        <f t="shared" si="22"/>
        <v>18195</v>
      </c>
      <c r="G87" s="119">
        <f t="shared" si="22"/>
        <v>18195</v>
      </c>
      <c r="H87" s="118">
        <f t="shared" si="22"/>
        <v>0</v>
      </c>
      <c r="I87" s="120">
        <f t="shared" si="22"/>
        <v>0</v>
      </c>
      <c r="J87" s="121"/>
      <c r="K87" s="135"/>
      <c r="L87" s="116" t="s">
        <v>110</v>
      </c>
      <c r="M87" s="118">
        <f aca="true" t="shared" si="23" ref="M87:R87">SUM(M81:M86)</f>
        <v>0</v>
      </c>
      <c r="N87" s="119">
        <f t="shared" si="23"/>
        <v>0</v>
      </c>
      <c r="O87" s="118">
        <f t="shared" si="23"/>
        <v>0</v>
      </c>
      <c r="P87" s="119">
        <f t="shared" si="23"/>
        <v>0</v>
      </c>
      <c r="Q87" s="118">
        <f t="shared" si="23"/>
        <v>0</v>
      </c>
      <c r="R87" s="120">
        <f t="shared" si="23"/>
        <v>0</v>
      </c>
    </row>
    <row r="88" spans="2:18" ht="15.75" customHeight="1" thickBot="1">
      <c r="B88" s="131" t="s">
        <v>122</v>
      </c>
      <c r="C88" s="132"/>
      <c r="D88" s="117">
        <f aca="true" t="shared" si="24" ref="D88:I88">SUM(D10,D17,D24,D31,D38,D45,D52,D59,D66,D73,D80,D87)</f>
        <v>2723795</v>
      </c>
      <c r="E88" s="119">
        <f t="shared" si="24"/>
        <v>2704236</v>
      </c>
      <c r="F88" s="117">
        <f t="shared" si="24"/>
        <v>178770</v>
      </c>
      <c r="G88" s="119">
        <f t="shared" si="24"/>
        <v>178770</v>
      </c>
      <c r="H88" s="117">
        <f t="shared" si="24"/>
        <v>0</v>
      </c>
      <c r="I88" s="120">
        <f t="shared" si="24"/>
        <v>0</v>
      </c>
      <c r="J88" s="121"/>
      <c r="K88" s="131" t="s">
        <v>122</v>
      </c>
      <c r="L88" s="132"/>
      <c r="M88" s="117">
        <f aca="true" t="shared" si="25" ref="M88:R88">SUM(M10,M17,M24,M31,M38,M45,M52,M59,M66,M73,M80,M87)</f>
        <v>12334034</v>
      </c>
      <c r="N88" s="119">
        <f t="shared" si="25"/>
        <v>9301797</v>
      </c>
      <c r="O88" s="117">
        <f t="shared" si="25"/>
        <v>613185</v>
      </c>
      <c r="P88" s="119">
        <f t="shared" si="25"/>
        <v>549345</v>
      </c>
      <c r="Q88" s="117">
        <f t="shared" si="25"/>
        <v>0</v>
      </c>
      <c r="R88" s="120">
        <f t="shared" si="25"/>
        <v>0</v>
      </c>
    </row>
  </sheetData>
  <sheetProtection/>
  <mergeCells count="34">
    <mergeCell ref="K18:K24"/>
    <mergeCell ref="B18:B24"/>
    <mergeCell ref="M2:N2"/>
    <mergeCell ref="O2:P2"/>
    <mergeCell ref="Q2:R2"/>
    <mergeCell ref="B2:C3"/>
    <mergeCell ref="D2:E2"/>
    <mergeCell ref="F2:G2"/>
    <mergeCell ref="H2:I2"/>
    <mergeCell ref="K4:K10"/>
    <mergeCell ref="B4:B10"/>
    <mergeCell ref="K11:K17"/>
    <mergeCell ref="B11:B17"/>
    <mergeCell ref="K2:L3"/>
    <mergeCell ref="K25:K31"/>
    <mergeCell ref="B25:B31"/>
    <mergeCell ref="K32:K38"/>
    <mergeCell ref="B32:B38"/>
    <mergeCell ref="K39:K45"/>
    <mergeCell ref="B39:B45"/>
    <mergeCell ref="K46:K52"/>
    <mergeCell ref="B46:B52"/>
    <mergeCell ref="K53:K59"/>
    <mergeCell ref="B53:B59"/>
    <mergeCell ref="K81:K87"/>
    <mergeCell ref="B81:B87"/>
    <mergeCell ref="K88:L88"/>
    <mergeCell ref="B88:C88"/>
    <mergeCell ref="K60:K66"/>
    <mergeCell ref="B60:B66"/>
    <mergeCell ref="K67:K73"/>
    <mergeCell ref="B67:B73"/>
    <mergeCell ref="K74:K80"/>
    <mergeCell ref="B74:B80"/>
  </mergeCells>
  <printOptions/>
  <pageMargins left="0.7" right="0.7" top="0.75" bottom="0.75" header="0.3" footer="0.3"/>
  <pageSetup horizontalDpi="600" verticalDpi="600" orientation="landscape" paperSize="9" scale="74" r:id="rId1"/>
  <rowBreaks count="1" manualBreakCount="1">
    <brk id="4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pane ySplit="3" topLeftCell="A6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3" max="6" width="9.00390625" style="23" customWidth="1"/>
    <col min="12" max="15" width="9.00390625" style="23" customWidth="1"/>
  </cols>
  <sheetData>
    <row r="1" spans="1:11" ht="14.25">
      <c r="A1" s="52" t="s">
        <v>124</v>
      </c>
      <c r="B1" s="53"/>
      <c r="I1" s="53"/>
      <c r="J1" s="52" t="s">
        <v>125</v>
      </c>
      <c r="K1" s="53"/>
    </row>
    <row r="2" spans="1:17" ht="13.5">
      <c r="A2" s="153"/>
      <c r="B2" s="154"/>
      <c r="C2" s="149" t="s">
        <v>100</v>
      </c>
      <c r="D2" s="150"/>
      <c r="E2" s="149" t="s">
        <v>101</v>
      </c>
      <c r="F2" s="150"/>
      <c r="G2" s="151" t="s">
        <v>102</v>
      </c>
      <c r="H2" s="152"/>
      <c r="I2" s="54"/>
      <c r="J2" s="153"/>
      <c r="K2" s="154"/>
      <c r="L2" s="149" t="s">
        <v>100</v>
      </c>
      <c r="M2" s="150"/>
      <c r="N2" s="149" t="s">
        <v>101</v>
      </c>
      <c r="O2" s="150"/>
      <c r="P2" s="151" t="s">
        <v>102</v>
      </c>
      <c r="Q2" s="152"/>
    </row>
    <row r="3" spans="1:17" ht="13.5">
      <c r="A3" s="155"/>
      <c r="B3" s="156"/>
      <c r="C3" s="55"/>
      <c r="D3" s="56" t="s">
        <v>103</v>
      </c>
      <c r="E3" s="57"/>
      <c r="F3" s="56" t="s">
        <v>103</v>
      </c>
      <c r="G3" s="58"/>
      <c r="H3" s="59" t="s">
        <v>103</v>
      </c>
      <c r="I3" s="54"/>
      <c r="J3" s="155"/>
      <c r="K3" s="156"/>
      <c r="L3" s="55"/>
      <c r="M3" s="56" t="s">
        <v>103</v>
      </c>
      <c r="N3" s="57"/>
      <c r="O3" s="56" t="s">
        <v>103</v>
      </c>
      <c r="P3" s="58"/>
      <c r="Q3" s="59" t="s">
        <v>103</v>
      </c>
    </row>
    <row r="4" spans="1:17" ht="13.5">
      <c r="A4" s="144" t="s">
        <v>63</v>
      </c>
      <c r="B4" s="61" t="s">
        <v>104</v>
      </c>
      <c r="C4" s="62">
        <v>0</v>
      </c>
      <c r="D4" s="63">
        <v>0</v>
      </c>
      <c r="E4" s="62">
        <v>0</v>
      </c>
      <c r="F4" s="63">
        <v>0</v>
      </c>
      <c r="G4" s="64">
        <v>0</v>
      </c>
      <c r="H4" s="65">
        <v>0</v>
      </c>
      <c r="I4" s="53"/>
      <c r="J4" s="144" t="s">
        <v>63</v>
      </c>
      <c r="K4" s="61" t="s">
        <v>104</v>
      </c>
      <c r="L4" s="62">
        <v>0</v>
      </c>
      <c r="M4" s="63">
        <v>0</v>
      </c>
      <c r="N4" s="62">
        <v>0</v>
      </c>
      <c r="O4" s="63">
        <v>0</v>
      </c>
      <c r="P4" s="64">
        <v>0</v>
      </c>
      <c r="Q4" s="65">
        <v>0</v>
      </c>
    </row>
    <row r="5" spans="1:17" ht="13.5">
      <c r="A5" s="145"/>
      <c r="B5" s="66" t="s">
        <v>105</v>
      </c>
      <c r="C5" s="62">
        <v>108</v>
      </c>
      <c r="D5" s="63">
        <v>108</v>
      </c>
      <c r="E5" s="62">
        <v>108</v>
      </c>
      <c r="F5" s="63">
        <v>108</v>
      </c>
      <c r="G5" s="64">
        <v>0</v>
      </c>
      <c r="H5" s="65">
        <v>0</v>
      </c>
      <c r="I5" s="53"/>
      <c r="J5" s="145"/>
      <c r="K5" s="66" t="s">
        <v>105</v>
      </c>
      <c r="L5" s="62">
        <v>60</v>
      </c>
      <c r="M5" s="63">
        <v>0</v>
      </c>
      <c r="N5" s="62">
        <v>0</v>
      </c>
      <c r="O5" s="63">
        <v>0</v>
      </c>
      <c r="P5" s="64">
        <v>0</v>
      </c>
      <c r="Q5" s="65">
        <v>0</v>
      </c>
    </row>
    <row r="6" spans="1:17" ht="13.5">
      <c r="A6" s="145"/>
      <c r="B6" s="66" t="s">
        <v>106</v>
      </c>
      <c r="C6" s="62">
        <v>90</v>
      </c>
      <c r="D6" s="63">
        <v>90</v>
      </c>
      <c r="E6" s="62">
        <v>0</v>
      </c>
      <c r="F6" s="63">
        <v>0</v>
      </c>
      <c r="G6" s="64">
        <v>0</v>
      </c>
      <c r="H6" s="65">
        <v>0</v>
      </c>
      <c r="I6" s="53"/>
      <c r="J6" s="145"/>
      <c r="K6" s="66" t="s">
        <v>106</v>
      </c>
      <c r="L6" s="62">
        <v>144</v>
      </c>
      <c r="M6" s="63">
        <v>144</v>
      </c>
      <c r="N6" s="62">
        <v>0</v>
      </c>
      <c r="O6" s="63">
        <v>0</v>
      </c>
      <c r="P6" s="64">
        <v>0</v>
      </c>
      <c r="Q6" s="65">
        <v>0</v>
      </c>
    </row>
    <row r="7" spans="1:17" ht="13.5">
      <c r="A7" s="145"/>
      <c r="B7" s="66" t="s">
        <v>107</v>
      </c>
      <c r="C7" s="62">
        <v>64</v>
      </c>
      <c r="D7" s="63">
        <v>54</v>
      </c>
      <c r="E7" s="62">
        <v>0</v>
      </c>
      <c r="F7" s="63">
        <v>0</v>
      </c>
      <c r="G7" s="64">
        <v>0</v>
      </c>
      <c r="H7" s="65">
        <v>0</v>
      </c>
      <c r="I7" s="53"/>
      <c r="J7" s="145"/>
      <c r="K7" s="66" t="s">
        <v>107</v>
      </c>
      <c r="L7" s="62">
        <v>270</v>
      </c>
      <c r="M7" s="63">
        <v>270</v>
      </c>
      <c r="N7" s="62">
        <v>0</v>
      </c>
      <c r="O7" s="63">
        <v>0</v>
      </c>
      <c r="P7" s="64">
        <v>0</v>
      </c>
      <c r="Q7" s="65">
        <v>0</v>
      </c>
    </row>
    <row r="8" spans="1:17" ht="13.5">
      <c r="A8" s="145"/>
      <c r="B8" s="66" t="s">
        <v>108</v>
      </c>
      <c r="C8" s="62">
        <v>0</v>
      </c>
      <c r="D8" s="63">
        <v>0</v>
      </c>
      <c r="E8" s="62">
        <v>0</v>
      </c>
      <c r="F8" s="63">
        <v>0</v>
      </c>
      <c r="G8" s="64">
        <v>0</v>
      </c>
      <c r="H8" s="65">
        <v>0</v>
      </c>
      <c r="I8" s="53"/>
      <c r="J8" s="145"/>
      <c r="K8" s="66" t="s">
        <v>108</v>
      </c>
      <c r="L8" s="62">
        <v>196</v>
      </c>
      <c r="M8" s="63">
        <v>126</v>
      </c>
      <c r="N8" s="62">
        <v>0</v>
      </c>
      <c r="O8" s="63">
        <v>0</v>
      </c>
      <c r="P8" s="64">
        <v>0</v>
      </c>
      <c r="Q8" s="65">
        <v>0</v>
      </c>
    </row>
    <row r="9" spans="1:17" ht="14.25" thickBot="1">
      <c r="A9" s="145"/>
      <c r="B9" s="60" t="s">
        <v>109</v>
      </c>
      <c r="C9" s="67"/>
      <c r="D9" s="68"/>
      <c r="E9" s="67"/>
      <c r="F9" s="68"/>
      <c r="G9" s="69"/>
      <c r="H9" s="70"/>
      <c r="I9" s="53"/>
      <c r="J9" s="145"/>
      <c r="K9" s="60" t="s">
        <v>109</v>
      </c>
      <c r="L9" s="67"/>
      <c r="M9" s="68"/>
      <c r="N9" s="67"/>
      <c r="O9" s="68"/>
      <c r="P9" s="69"/>
      <c r="Q9" s="70"/>
    </row>
    <row r="10" spans="1:17" ht="14.25" thickBot="1">
      <c r="A10" s="146"/>
      <c r="B10" s="71" t="s">
        <v>110</v>
      </c>
      <c r="C10" s="72">
        <f aca="true" t="shared" si="0" ref="C10:H10">SUM(C4:C9)</f>
        <v>262</v>
      </c>
      <c r="D10" s="76">
        <f t="shared" si="0"/>
        <v>252</v>
      </c>
      <c r="E10" s="72">
        <f t="shared" si="0"/>
        <v>108</v>
      </c>
      <c r="F10" s="76">
        <f t="shared" si="0"/>
        <v>108</v>
      </c>
      <c r="G10" s="74">
        <f t="shared" si="0"/>
        <v>0</v>
      </c>
      <c r="H10" s="75">
        <f t="shared" si="0"/>
        <v>0</v>
      </c>
      <c r="I10" s="53"/>
      <c r="J10" s="146"/>
      <c r="K10" s="71" t="s">
        <v>110</v>
      </c>
      <c r="L10" s="72">
        <f aca="true" t="shared" si="1" ref="L10:Q10">SUM(L4:L9)</f>
        <v>670</v>
      </c>
      <c r="M10" s="76">
        <f t="shared" si="1"/>
        <v>540</v>
      </c>
      <c r="N10" s="72">
        <f t="shared" si="1"/>
        <v>0</v>
      </c>
      <c r="O10" s="76">
        <f t="shared" si="1"/>
        <v>0</v>
      </c>
      <c r="P10" s="74">
        <f t="shared" si="1"/>
        <v>0</v>
      </c>
      <c r="Q10" s="75">
        <f t="shared" si="1"/>
        <v>0</v>
      </c>
    </row>
    <row r="11" spans="1:17" ht="13.5">
      <c r="A11" s="144" t="s">
        <v>111</v>
      </c>
      <c r="B11" s="61" t="s">
        <v>104</v>
      </c>
      <c r="C11" s="77">
        <v>126</v>
      </c>
      <c r="D11" s="78">
        <v>126</v>
      </c>
      <c r="E11" s="77">
        <v>0</v>
      </c>
      <c r="F11" s="78">
        <v>0</v>
      </c>
      <c r="G11" s="79">
        <v>0</v>
      </c>
      <c r="H11" s="80">
        <v>0</v>
      </c>
      <c r="I11" s="53"/>
      <c r="J11" s="144" t="s">
        <v>111</v>
      </c>
      <c r="K11" s="61" t="s">
        <v>104</v>
      </c>
      <c r="L11" s="77">
        <v>90</v>
      </c>
      <c r="M11" s="78">
        <v>90</v>
      </c>
      <c r="N11" s="77">
        <v>0</v>
      </c>
      <c r="O11" s="78">
        <v>0</v>
      </c>
      <c r="P11" s="79">
        <v>0</v>
      </c>
      <c r="Q11" s="80">
        <v>0</v>
      </c>
    </row>
    <row r="12" spans="1:17" ht="13.5">
      <c r="A12" s="145"/>
      <c r="B12" s="66" t="s">
        <v>105</v>
      </c>
      <c r="C12" s="62">
        <v>226</v>
      </c>
      <c r="D12" s="63">
        <v>108</v>
      </c>
      <c r="E12" s="77">
        <v>0</v>
      </c>
      <c r="F12" s="78">
        <v>0</v>
      </c>
      <c r="G12" s="79">
        <v>0</v>
      </c>
      <c r="H12" s="80">
        <v>0</v>
      </c>
      <c r="I12" s="53"/>
      <c r="J12" s="145"/>
      <c r="K12" s="66" t="s">
        <v>105</v>
      </c>
      <c r="L12" s="62">
        <v>342</v>
      </c>
      <c r="M12" s="63">
        <v>252</v>
      </c>
      <c r="N12" s="77">
        <v>0</v>
      </c>
      <c r="O12" s="78">
        <v>0</v>
      </c>
      <c r="P12" s="79">
        <v>0</v>
      </c>
      <c r="Q12" s="80">
        <v>0</v>
      </c>
    </row>
    <row r="13" spans="1:17" ht="13.5">
      <c r="A13" s="145"/>
      <c r="B13" s="66" t="s">
        <v>106</v>
      </c>
      <c r="C13" s="62">
        <v>108</v>
      </c>
      <c r="D13" s="63">
        <v>108</v>
      </c>
      <c r="E13" s="77">
        <v>0</v>
      </c>
      <c r="F13" s="78">
        <v>0</v>
      </c>
      <c r="G13" s="79">
        <v>0</v>
      </c>
      <c r="H13" s="80">
        <v>0</v>
      </c>
      <c r="I13" s="53"/>
      <c r="J13" s="145"/>
      <c r="K13" s="66" t="s">
        <v>106</v>
      </c>
      <c r="L13" s="62">
        <v>0</v>
      </c>
      <c r="M13" s="63">
        <v>0</v>
      </c>
      <c r="N13" s="77">
        <v>0</v>
      </c>
      <c r="O13" s="78">
        <v>0</v>
      </c>
      <c r="P13" s="79">
        <v>0</v>
      </c>
      <c r="Q13" s="80">
        <v>0</v>
      </c>
    </row>
    <row r="14" spans="1:17" ht="13.5">
      <c r="A14" s="145"/>
      <c r="B14" s="66" t="s">
        <v>107</v>
      </c>
      <c r="C14" s="62">
        <v>170</v>
      </c>
      <c r="D14" s="63">
        <v>90</v>
      </c>
      <c r="E14" s="77">
        <v>0</v>
      </c>
      <c r="F14" s="23">
        <v>0</v>
      </c>
      <c r="G14" s="79">
        <v>0</v>
      </c>
      <c r="H14" s="80">
        <v>0</v>
      </c>
      <c r="I14" s="53"/>
      <c r="J14" s="145"/>
      <c r="K14" s="66" t="s">
        <v>107</v>
      </c>
      <c r="L14" s="62">
        <v>198</v>
      </c>
      <c r="M14" s="63">
        <v>108</v>
      </c>
      <c r="N14" s="77">
        <v>0</v>
      </c>
      <c r="O14" s="23">
        <v>0</v>
      </c>
      <c r="P14" s="79">
        <v>0</v>
      </c>
      <c r="Q14" s="80">
        <v>0</v>
      </c>
    </row>
    <row r="15" spans="1:17" ht="13.5">
      <c r="A15" s="145"/>
      <c r="B15" s="66" t="s">
        <v>108</v>
      </c>
      <c r="C15" s="62">
        <v>0</v>
      </c>
      <c r="D15" s="63">
        <v>0</v>
      </c>
      <c r="E15" s="77">
        <v>0</v>
      </c>
      <c r="F15" s="63">
        <v>0</v>
      </c>
      <c r="G15" s="64">
        <v>0</v>
      </c>
      <c r="H15" s="65">
        <v>0</v>
      </c>
      <c r="I15" s="53"/>
      <c r="J15" s="145"/>
      <c r="K15" s="66" t="s">
        <v>108</v>
      </c>
      <c r="L15" s="62"/>
      <c r="M15" s="63"/>
      <c r="N15" s="77"/>
      <c r="O15" s="63"/>
      <c r="P15" s="64"/>
      <c r="Q15" s="65"/>
    </row>
    <row r="16" spans="1:17" ht="14.25" thickBot="1">
      <c r="A16" s="145"/>
      <c r="B16" s="60" t="s">
        <v>109</v>
      </c>
      <c r="C16" s="67"/>
      <c r="D16" s="68"/>
      <c r="E16" s="77"/>
      <c r="F16" s="78"/>
      <c r="G16" s="69"/>
      <c r="H16" s="70"/>
      <c r="I16" s="53"/>
      <c r="J16" s="145"/>
      <c r="K16" s="60" t="s">
        <v>109</v>
      </c>
      <c r="L16" s="67"/>
      <c r="M16" s="68"/>
      <c r="N16" s="77"/>
      <c r="O16" s="78"/>
      <c r="P16" s="69"/>
      <c r="Q16" s="70"/>
    </row>
    <row r="17" spans="1:17" ht="14.25" thickBot="1">
      <c r="A17" s="146"/>
      <c r="B17" s="71" t="s">
        <v>110</v>
      </c>
      <c r="C17" s="72">
        <f aca="true" t="shared" si="2" ref="C17:H17">SUM(C11:C16)</f>
        <v>630</v>
      </c>
      <c r="D17" s="76">
        <f t="shared" si="2"/>
        <v>432</v>
      </c>
      <c r="E17" s="72">
        <f t="shared" si="2"/>
        <v>0</v>
      </c>
      <c r="F17" s="76">
        <f t="shared" si="2"/>
        <v>0</v>
      </c>
      <c r="G17" s="74">
        <f t="shared" si="2"/>
        <v>0</v>
      </c>
      <c r="H17" s="75">
        <f t="shared" si="2"/>
        <v>0</v>
      </c>
      <c r="I17" s="53"/>
      <c r="J17" s="146"/>
      <c r="K17" s="71" t="s">
        <v>110</v>
      </c>
      <c r="L17" s="72">
        <f aca="true" t="shared" si="3" ref="L17:Q17">SUM(L11:L16)</f>
        <v>630</v>
      </c>
      <c r="M17" s="76">
        <f t="shared" si="3"/>
        <v>450</v>
      </c>
      <c r="N17" s="72">
        <f t="shared" si="3"/>
        <v>0</v>
      </c>
      <c r="O17" s="76">
        <f t="shared" si="3"/>
        <v>0</v>
      </c>
      <c r="P17" s="74">
        <f t="shared" si="3"/>
        <v>0</v>
      </c>
      <c r="Q17" s="75">
        <f t="shared" si="3"/>
        <v>0</v>
      </c>
    </row>
    <row r="18" spans="1:17" ht="13.5">
      <c r="A18" s="144" t="s">
        <v>112</v>
      </c>
      <c r="B18" s="61" t="s">
        <v>104</v>
      </c>
      <c r="C18" s="77">
        <v>108</v>
      </c>
      <c r="D18" s="78">
        <v>108</v>
      </c>
      <c r="E18" s="77">
        <v>0</v>
      </c>
      <c r="F18" s="78">
        <v>0</v>
      </c>
      <c r="G18" s="79">
        <v>0</v>
      </c>
      <c r="H18" s="80">
        <v>0</v>
      </c>
      <c r="I18" s="53"/>
      <c r="J18" s="144" t="s">
        <v>112</v>
      </c>
      <c r="K18" s="61" t="s">
        <v>104</v>
      </c>
      <c r="L18" s="77">
        <v>124</v>
      </c>
      <c r="M18" s="78">
        <v>54</v>
      </c>
      <c r="N18" s="77">
        <v>0</v>
      </c>
      <c r="O18" s="78">
        <v>0</v>
      </c>
      <c r="P18" s="79">
        <v>0</v>
      </c>
      <c r="Q18" s="80">
        <v>0</v>
      </c>
    </row>
    <row r="19" spans="1:17" ht="13.5">
      <c r="A19" s="145"/>
      <c r="B19" s="66" t="s">
        <v>105</v>
      </c>
      <c r="C19" s="62">
        <v>54</v>
      </c>
      <c r="D19" s="63">
        <v>54</v>
      </c>
      <c r="E19" s="62">
        <v>0</v>
      </c>
      <c r="F19" s="63">
        <v>0</v>
      </c>
      <c r="G19" s="64">
        <v>0</v>
      </c>
      <c r="H19" s="65">
        <v>0</v>
      </c>
      <c r="I19" s="53"/>
      <c r="J19" s="145"/>
      <c r="K19" s="66" t="s">
        <v>105</v>
      </c>
      <c r="L19" s="62">
        <v>0</v>
      </c>
      <c r="M19" s="63">
        <v>0</v>
      </c>
      <c r="N19" s="62">
        <v>0</v>
      </c>
      <c r="O19" s="63">
        <v>0</v>
      </c>
      <c r="P19" s="64">
        <v>0</v>
      </c>
      <c r="Q19" s="65">
        <v>0</v>
      </c>
    </row>
    <row r="20" spans="1:17" ht="13.5">
      <c r="A20" s="145"/>
      <c r="B20" s="66" t="s">
        <v>106</v>
      </c>
      <c r="C20" s="62">
        <v>110</v>
      </c>
      <c r="D20" s="63">
        <v>90</v>
      </c>
      <c r="E20" s="62">
        <v>0</v>
      </c>
      <c r="F20" s="63">
        <v>0</v>
      </c>
      <c r="G20" s="64">
        <v>0</v>
      </c>
      <c r="H20" s="65">
        <v>0</v>
      </c>
      <c r="I20" s="53"/>
      <c r="J20" s="145"/>
      <c r="K20" s="66" t="s">
        <v>106</v>
      </c>
      <c r="L20" s="62">
        <v>0</v>
      </c>
      <c r="M20" s="63">
        <v>0</v>
      </c>
      <c r="N20" s="62">
        <v>0</v>
      </c>
      <c r="O20" s="63">
        <v>0</v>
      </c>
      <c r="P20" s="64">
        <v>0</v>
      </c>
      <c r="Q20" s="65">
        <v>0</v>
      </c>
    </row>
    <row r="21" spans="1:17" ht="13.5">
      <c r="A21" s="145"/>
      <c r="B21" s="66" t="s">
        <v>107</v>
      </c>
      <c r="C21" s="62">
        <v>15750</v>
      </c>
      <c r="D21" s="63">
        <v>0</v>
      </c>
      <c r="E21" s="62">
        <v>0</v>
      </c>
      <c r="F21" s="63">
        <v>0</v>
      </c>
      <c r="G21" s="64">
        <v>0</v>
      </c>
      <c r="H21" s="65">
        <v>0</v>
      </c>
      <c r="I21" s="81"/>
      <c r="J21" s="145"/>
      <c r="K21" s="66" t="s">
        <v>107</v>
      </c>
      <c r="L21" s="62">
        <v>90</v>
      </c>
      <c r="M21" s="63">
        <v>0</v>
      </c>
      <c r="N21" s="62">
        <v>0</v>
      </c>
      <c r="O21" s="63">
        <v>0</v>
      </c>
      <c r="P21" s="64">
        <v>0</v>
      </c>
      <c r="Q21" s="65">
        <v>0</v>
      </c>
    </row>
    <row r="22" spans="1:17" ht="13.5">
      <c r="A22" s="145"/>
      <c r="B22" s="66" t="s">
        <v>108</v>
      </c>
      <c r="C22" s="62">
        <v>0</v>
      </c>
      <c r="D22" s="82">
        <v>0</v>
      </c>
      <c r="E22" s="62">
        <v>0</v>
      </c>
      <c r="F22" s="82">
        <v>0</v>
      </c>
      <c r="G22" s="83">
        <v>0</v>
      </c>
      <c r="H22" s="63">
        <v>0</v>
      </c>
      <c r="I22" s="53"/>
      <c r="J22" s="145"/>
      <c r="K22" s="66" t="s">
        <v>108</v>
      </c>
      <c r="L22" s="62"/>
      <c r="M22" s="82"/>
      <c r="N22" s="62"/>
      <c r="O22" s="82"/>
      <c r="P22" s="83"/>
      <c r="Q22" s="63"/>
    </row>
    <row r="23" spans="1:17" ht="14.25" thickBot="1">
      <c r="A23" s="145"/>
      <c r="B23" s="60" t="s">
        <v>109</v>
      </c>
      <c r="C23" s="67"/>
      <c r="D23" s="68"/>
      <c r="E23" s="67"/>
      <c r="F23" s="68"/>
      <c r="G23" s="69"/>
      <c r="H23" s="70"/>
      <c r="I23" s="53"/>
      <c r="J23" s="145"/>
      <c r="K23" s="60" t="s">
        <v>109</v>
      </c>
      <c r="L23" s="67"/>
      <c r="M23" s="68"/>
      <c r="N23" s="67"/>
      <c r="O23" s="68"/>
      <c r="P23" s="69"/>
      <c r="Q23" s="70"/>
    </row>
    <row r="24" spans="1:17" ht="14.25" thickBot="1">
      <c r="A24" s="146"/>
      <c r="B24" s="71" t="s">
        <v>110</v>
      </c>
      <c r="C24" s="72">
        <f aca="true" t="shared" si="4" ref="C24:H24">SUM(C18:C23)</f>
        <v>16022</v>
      </c>
      <c r="D24" s="76">
        <f t="shared" si="4"/>
        <v>252</v>
      </c>
      <c r="E24" s="72">
        <f t="shared" si="4"/>
        <v>0</v>
      </c>
      <c r="F24" s="76">
        <f t="shared" si="4"/>
        <v>0</v>
      </c>
      <c r="G24" s="74">
        <f t="shared" si="4"/>
        <v>0</v>
      </c>
      <c r="H24" s="75">
        <f t="shared" si="4"/>
        <v>0</v>
      </c>
      <c r="I24" s="53"/>
      <c r="J24" s="146"/>
      <c r="K24" s="71" t="s">
        <v>110</v>
      </c>
      <c r="L24" s="72">
        <f aca="true" t="shared" si="5" ref="L24:Q24">SUM(L18:L23)</f>
        <v>214</v>
      </c>
      <c r="M24" s="76">
        <f t="shared" si="5"/>
        <v>54</v>
      </c>
      <c r="N24" s="72">
        <f t="shared" si="5"/>
        <v>0</v>
      </c>
      <c r="O24" s="76">
        <f t="shared" si="5"/>
        <v>0</v>
      </c>
      <c r="P24" s="74">
        <f t="shared" si="5"/>
        <v>0</v>
      </c>
      <c r="Q24" s="75">
        <f t="shared" si="5"/>
        <v>0</v>
      </c>
    </row>
    <row r="25" spans="1:17" ht="13.5">
      <c r="A25" s="144" t="s">
        <v>113</v>
      </c>
      <c r="B25" s="61" t="s">
        <v>104</v>
      </c>
      <c r="C25" s="77">
        <v>0</v>
      </c>
      <c r="D25" s="78">
        <v>0</v>
      </c>
      <c r="E25" s="77">
        <v>0</v>
      </c>
      <c r="F25" s="78">
        <v>0</v>
      </c>
      <c r="G25" s="79">
        <v>0</v>
      </c>
      <c r="H25" s="80">
        <v>0</v>
      </c>
      <c r="I25" s="53"/>
      <c r="J25" s="144" t="s">
        <v>113</v>
      </c>
      <c r="K25" s="61" t="s">
        <v>104</v>
      </c>
      <c r="L25" s="77">
        <v>54</v>
      </c>
      <c r="M25" s="78">
        <v>54</v>
      </c>
      <c r="N25" s="77">
        <v>0</v>
      </c>
      <c r="O25" s="78">
        <v>0</v>
      </c>
      <c r="P25" s="79">
        <v>0</v>
      </c>
      <c r="Q25" s="80">
        <v>0</v>
      </c>
    </row>
    <row r="26" spans="1:17" ht="13.5">
      <c r="A26" s="145"/>
      <c r="B26" s="66" t="s">
        <v>105</v>
      </c>
      <c r="C26" s="62">
        <v>15840</v>
      </c>
      <c r="D26" s="63">
        <v>90</v>
      </c>
      <c r="E26" s="62">
        <v>15750</v>
      </c>
      <c r="F26" s="63">
        <v>0</v>
      </c>
      <c r="G26" s="64">
        <v>0</v>
      </c>
      <c r="H26" s="65">
        <v>0</v>
      </c>
      <c r="I26" s="53"/>
      <c r="J26" s="145"/>
      <c r="K26" s="66" t="s">
        <v>105</v>
      </c>
      <c r="L26" s="62">
        <v>104</v>
      </c>
      <c r="M26" s="63">
        <v>54</v>
      </c>
      <c r="N26" s="62">
        <v>0</v>
      </c>
      <c r="O26" s="63">
        <v>0</v>
      </c>
      <c r="P26" s="64">
        <v>0</v>
      </c>
      <c r="Q26" s="65">
        <v>0</v>
      </c>
    </row>
    <row r="27" spans="1:17" ht="13.5">
      <c r="A27" s="145"/>
      <c r="B27" s="66" t="s">
        <v>106</v>
      </c>
      <c r="C27" s="62">
        <v>12795</v>
      </c>
      <c r="D27" s="63">
        <v>0</v>
      </c>
      <c r="E27" s="62">
        <v>0</v>
      </c>
      <c r="F27" s="63">
        <v>0</v>
      </c>
      <c r="G27" s="64">
        <v>0</v>
      </c>
      <c r="H27" s="65">
        <v>0</v>
      </c>
      <c r="I27" s="53"/>
      <c r="J27" s="145"/>
      <c r="K27" s="66" t="s">
        <v>106</v>
      </c>
      <c r="L27" s="62">
        <v>180</v>
      </c>
      <c r="M27" s="63">
        <v>180</v>
      </c>
      <c r="N27" s="62">
        <v>0</v>
      </c>
      <c r="O27" s="63">
        <v>0</v>
      </c>
      <c r="P27" s="64">
        <v>0</v>
      </c>
      <c r="Q27" s="65">
        <v>0</v>
      </c>
    </row>
    <row r="28" spans="1:17" ht="13.5">
      <c r="A28" s="145"/>
      <c r="B28" s="66" t="s">
        <v>107</v>
      </c>
      <c r="C28" s="62">
        <v>90</v>
      </c>
      <c r="D28" s="63">
        <v>90</v>
      </c>
      <c r="E28" s="62">
        <v>0</v>
      </c>
      <c r="F28" s="63">
        <v>0</v>
      </c>
      <c r="G28" s="64">
        <v>0</v>
      </c>
      <c r="H28" s="65">
        <v>0</v>
      </c>
      <c r="I28" s="53"/>
      <c r="J28" s="145"/>
      <c r="K28" s="66" t="s">
        <v>107</v>
      </c>
      <c r="L28" s="62">
        <v>270</v>
      </c>
      <c r="M28" s="63">
        <v>270</v>
      </c>
      <c r="N28" s="62">
        <v>0</v>
      </c>
      <c r="O28" s="63">
        <v>0</v>
      </c>
      <c r="P28" s="64">
        <v>0</v>
      </c>
      <c r="Q28" s="65">
        <v>0</v>
      </c>
    </row>
    <row r="29" spans="1:17" ht="13.5">
      <c r="A29" s="145"/>
      <c r="B29" s="66" t="s">
        <v>108</v>
      </c>
      <c r="C29" s="62">
        <v>1</v>
      </c>
      <c r="D29" s="63">
        <v>0</v>
      </c>
      <c r="E29" s="62">
        <v>0</v>
      </c>
      <c r="F29" s="63">
        <v>0</v>
      </c>
      <c r="G29" s="64">
        <v>0</v>
      </c>
      <c r="H29" s="65">
        <v>0</v>
      </c>
      <c r="I29" s="53"/>
      <c r="J29" s="145"/>
      <c r="K29" s="66" t="s">
        <v>108</v>
      </c>
      <c r="L29" s="62">
        <v>148</v>
      </c>
      <c r="M29" s="63">
        <v>108</v>
      </c>
      <c r="N29" s="62">
        <v>0</v>
      </c>
      <c r="O29" s="63">
        <v>0</v>
      </c>
      <c r="P29" s="64">
        <v>0</v>
      </c>
      <c r="Q29" s="65">
        <v>0</v>
      </c>
    </row>
    <row r="30" spans="1:17" ht="14.25" thickBot="1">
      <c r="A30" s="145"/>
      <c r="B30" s="60" t="s">
        <v>109</v>
      </c>
      <c r="C30" s="67"/>
      <c r="D30" s="68"/>
      <c r="E30" s="67"/>
      <c r="F30" s="68"/>
      <c r="G30" s="69"/>
      <c r="H30" s="70"/>
      <c r="I30" s="53"/>
      <c r="J30" s="145"/>
      <c r="K30" s="60" t="s">
        <v>109</v>
      </c>
      <c r="L30" s="67"/>
      <c r="M30" s="68"/>
      <c r="N30" s="67"/>
      <c r="O30" s="68"/>
      <c r="P30" s="69"/>
      <c r="Q30" s="70"/>
    </row>
    <row r="31" spans="1:17" ht="14.25" thickBot="1">
      <c r="A31" s="146"/>
      <c r="B31" s="71" t="s">
        <v>110</v>
      </c>
      <c r="C31" s="72">
        <f aca="true" t="shared" si="6" ref="C31:H31">SUM(C25:C30)</f>
        <v>28726</v>
      </c>
      <c r="D31" s="76">
        <f t="shared" si="6"/>
        <v>180</v>
      </c>
      <c r="E31" s="72">
        <f t="shared" si="6"/>
        <v>15750</v>
      </c>
      <c r="F31" s="76">
        <f t="shared" si="6"/>
        <v>0</v>
      </c>
      <c r="G31" s="74">
        <f t="shared" si="6"/>
        <v>0</v>
      </c>
      <c r="H31" s="75">
        <f t="shared" si="6"/>
        <v>0</v>
      </c>
      <c r="I31" s="53"/>
      <c r="J31" s="146"/>
      <c r="K31" s="71" t="s">
        <v>110</v>
      </c>
      <c r="L31" s="72">
        <f aca="true" t="shared" si="7" ref="L31:Q31">SUM(L25:L30)</f>
        <v>756</v>
      </c>
      <c r="M31" s="76">
        <f t="shared" si="7"/>
        <v>666</v>
      </c>
      <c r="N31" s="72">
        <f t="shared" si="7"/>
        <v>0</v>
      </c>
      <c r="O31" s="76">
        <f t="shared" si="7"/>
        <v>0</v>
      </c>
      <c r="P31" s="74">
        <f t="shared" si="7"/>
        <v>0</v>
      </c>
      <c r="Q31" s="75">
        <f t="shared" si="7"/>
        <v>0</v>
      </c>
    </row>
    <row r="32" spans="1:17" ht="13.5">
      <c r="A32" s="144" t="s">
        <v>114</v>
      </c>
      <c r="B32" s="61" t="s">
        <v>104</v>
      </c>
      <c r="C32" s="77">
        <v>0</v>
      </c>
      <c r="D32" s="78">
        <v>0</v>
      </c>
      <c r="E32" s="77">
        <v>0</v>
      </c>
      <c r="F32" s="78">
        <v>0</v>
      </c>
      <c r="G32" s="79">
        <v>0</v>
      </c>
      <c r="H32" s="80">
        <v>0</v>
      </c>
      <c r="I32" s="53"/>
      <c r="J32" s="144" t="s">
        <v>114</v>
      </c>
      <c r="K32" s="61" t="s">
        <v>104</v>
      </c>
      <c r="L32" s="77">
        <v>0</v>
      </c>
      <c r="M32" s="78">
        <v>0</v>
      </c>
      <c r="N32" s="77">
        <v>0</v>
      </c>
      <c r="O32" s="78">
        <v>0</v>
      </c>
      <c r="P32" s="79">
        <v>0</v>
      </c>
      <c r="Q32" s="80">
        <v>0</v>
      </c>
    </row>
    <row r="33" spans="1:17" ht="13.5">
      <c r="A33" s="145"/>
      <c r="B33" s="66" t="s">
        <v>105</v>
      </c>
      <c r="C33" s="62">
        <v>0</v>
      </c>
      <c r="D33" s="63">
        <v>0</v>
      </c>
      <c r="E33" s="62">
        <v>0</v>
      </c>
      <c r="F33" s="63">
        <v>0</v>
      </c>
      <c r="G33" s="64">
        <v>0</v>
      </c>
      <c r="H33" s="65">
        <v>0</v>
      </c>
      <c r="I33" s="53"/>
      <c r="J33" s="145"/>
      <c r="K33" s="66" t="s">
        <v>105</v>
      </c>
      <c r="L33" s="62">
        <v>180</v>
      </c>
      <c r="M33" s="63">
        <v>180</v>
      </c>
      <c r="N33" s="62">
        <v>0</v>
      </c>
      <c r="O33" s="63">
        <v>0</v>
      </c>
      <c r="P33" s="64">
        <v>0</v>
      </c>
      <c r="Q33" s="65">
        <v>0</v>
      </c>
    </row>
    <row r="34" spans="1:17" ht="13.5">
      <c r="A34" s="145"/>
      <c r="B34" s="66" t="s">
        <v>106</v>
      </c>
      <c r="C34" s="62">
        <v>90</v>
      </c>
      <c r="D34" s="63">
        <v>90</v>
      </c>
      <c r="E34" s="62">
        <v>0</v>
      </c>
      <c r="F34" s="63">
        <v>0</v>
      </c>
      <c r="G34" s="64">
        <v>0</v>
      </c>
      <c r="H34" s="65">
        <v>0</v>
      </c>
      <c r="I34" s="53"/>
      <c r="J34" s="145"/>
      <c r="K34" s="66" t="s">
        <v>106</v>
      </c>
      <c r="L34" s="62">
        <v>50</v>
      </c>
      <c r="M34" s="63">
        <v>0</v>
      </c>
      <c r="N34" s="62">
        <v>0</v>
      </c>
      <c r="O34" s="63">
        <v>0</v>
      </c>
      <c r="P34" s="64">
        <v>0</v>
      </c>
      <c r="Q34" s="65">
        <v>0</v>
      </c>
    </row>
    <row r="35" spans="1:18" ht="13.5">
      <c r="A35" s="145"/>
      <c r="B35" s="66" t="s">
        <v>107</v>
      </c>
      <c r="C35" s="62">
        <v>0</v>
      </c>
      <c r="D35" s="63">
        <v>0</v>
      </c>
      <c r="E35" s="62">
        <v>0</v>
      </c>
      <c r="F35" s="63">
        <v>0</v>
      </c>
      <c r="G35" s="64">
        <v>0</v>
      </c>
      <c r="H35" s="65">
        <v>0</v>
      </c>
      <c r="I35" s="53"/>
      <c r="J35" s="145"/>
      <c r="K35" s="66" t="s">
        <v>107</v>
      </c>
      <c r="L35" s="62">
        <v>30</v>
      </c>
      <c r="M35" s="63">
        <v>30</v>
      </c>
      <c r="N35" s="62">
        <v>30</v>
      </c>
      <c r="O35" s="63">
        <v>30</v>
      </c>
      <c r="P35" s="64">
        <v>0</v>
      </c>
      <c r="Q35" s="65">
        <v>0</v>
      </c>
      <c r="R35" s="81"/>
    </row>
    <row r="36" spans="1:17" ht="13.5">
      <c r="A36" s="145"/>
      <c r="B36" s="66" t="s">
        <v>108</v>
      </c>
      <c r="C36" s="62">
        <v>0</v>
      </c>
      <c r="D36" s="63">
        <v>0</v>
      </c>
      <c r="E36" s="62">
        <v>0</v>
      </c>
      <c r="F36" s="63">
        <v>0</v>
      </c>
      <c r="G36" s="64">
        <v>0</v>
      </c>
      <c r="H36" s="65">
        <v>0</v>
      </c>
      <c r="I36" s="53"/>
      <c r="J36" s="145"/>
      <c r="K36" s="66" t="s">
        <v>108</v>
      </c>
      <c r="L36" s="62">
        <v>180</v>
      </c>
      <c r="M36" s="63">
        <v>180</v>
      </c>
      <c r="N36" s="62">
        <v>0</v>
      </c>
      <c r="O36" s="63">
        <v>0</v>
      </c>
      <c r="P36" s="64">
        <v>0</v>
      </c>
      <c r="Q36" s="65">
        <v>0</v>
      </c>
    </row>
    <row r="37" spans="1:17" ht="14.25" thickBot="1">
      <c r="A37" s="145"/>
      <c r="B37" s="60" t="s">
        <v>109</v>
      </c>
      <c r="C37" s="67"/>
      <c r="D37" s="68"/>
      <c r="E37" s="67"/>
      <c r="F37" s="68"/>
      <c r="G37" s="69"/>
      <c r="H37" s="70"/>
      <c r="I37" s="53"/>
      <c r="J37" s="145"/>
      <c r="K37" s="60" t="s">
        <v>109</v>
      </c>
      <c r="L37" s="67"/>
      <c r="M37" s="68"/>
      <c r="N37" s="67"/>
      <c r="O37" s="68"/>
      <c r="P37" s="69"/>
      <c r="Q37" s="70"/>
    </row>
    <row r="38" spans="1:17" ht="14.25" thickBot="1">
      <c r="A38" s="146"/>
      <c r="B38" s="71" t="s">
        <v>110</v>
      </c>
      <c r="C38" s="72">
        <f aca="true" t="shared" si="8" ref="C38:H38">SUM(C32:C37)</f>
        <v>90</v>
      </c>
      <c r="D38" s="76">
        <f t="shared" si="8"/>
        <v>90</v>
      </c>
      <c r="E38" s="72">
        <f t="shared" si="8"/>
        <v>0</v>
      </c>
      <c r="F38" s="76">
        <f t="shared" si="8"/>
        <v>0</v>
      </c>
      <c r="G38" s="74">
        <f t="shared" si="8"/>
        <v>0</v>
      </c>
      <c r="H38" s="75">
        <f t="shared" si="8"/>
        <v>0</v>
      </c>
      <c r="I38" s="53"/>
      <c r="J38" s="146"/>
      <c r="K38" s="71" t="s">
        <v>110</v>
      </c>
      <c r="L38" s="72">
        <f aca="true" t="shared" si="9" ref="L38:Q38">SUM(L32:L37)</f>
        <v>440</v>
      </c>
      <c r="M38" s="76">
        <f t="shared" si="9"/>
        <v>390</v>
      </c>
      <c r="N38" s="72">
        <f t="shared" si="9"/>
        <v>30</v>
      </c>
      <c r="O38" s="76">
        <f t="shared" si="9"/>
        <v>30</v>
      </c>
      <c r="P38" s="74">
        <f t="shared" si="9"/>
        <v>0</v>
      </c>
      <c r="Q38" s="75">
        <f t="shared" si="9"/>
        <v>0</v>
      </c>
    </row>
    <row r="39" spans="1:18" ht="13.5">
      <c r="A39" s="144" t="s">
        <v>115</v>
      </c>
      <c r="B39" s="61" t="s">
        <v>104</v>
      </c>
      <c r="C39" s="77">
        <v>72</v>
      </c>
      <c r="D39" s="78">
        <v>72</v>
      </c>
      <c r="E39" s="77">
        <v>0</v>
      </c>
      <c r="F39" s="78">
        <v>0</v>
      </c>
      <c r="G39" s="79">
        <v>0</v>
      </c>
      <c r="H39" s="80">
        <v>0</v>
      </c>
      <c r="I39" s="53"/>
      <c r="J39" s="144" t="s">
        <v>115</v>
      </c>
      <c r="K39" s="61" t="s">
        <v>104</v>
      </c>
      <c r="L39" s="77">
        <v>90</v>
      </c>
      <c r="M39" s="78">
        <v>90</v>
      </c>
      <c r="N39" s="77">
        <v>90</v>
      </c>
      <c r="O39" s="78">
        <v>90</v>
      </c>
      <c r="P39" s="79">
        <v>0</v>
      </c>
      <c r="Q39" s="80">
        <v>0</v>
      </c>
      <c r="R39" s="81"/>
    </row>
    <row r="40" spans="1:17" ht="13.5">
      <c r="A40" s="145"/>
      <c r="B40" s="66" t="s">
        <v>105</v>
      </c>
      <c r="C40" s="62">
        <v>0</v>
      </c>
      <c r="D40" s="63">
        <v>0</v>
      </c>
      <c r="E40" s="62">
        <v>0</v>
      </c>
      <c r="F40" s="63">
        <v>0</v>
      </c>
      <c r="G40" s="64">
        <v>0</v>
      </c>
      <c r="H40" s="65">
        <v>0</v>
      </c>
      <c r="I40" s="53"/>
      <c r="J40" s="145"/>
      <c r="K40" s="66" t="s">
        <v>105</v>
      </c>
      <c r="L40" s="62">
        <v>90</v>
      </c>
      <c r="M40" s="63">
        <v>90</v>
      </c>
      <c r="N40" s="62">
        <v>0</v>
      </c>
      <c r="O40" s="63">
        <v>0</v>
      </c>
      <c r="P40" s="64">
        <v>0</v>
      </c>
      <c r="Q40" s="65">
        <v>0</v>
      </c>
    </row>
    <row r="41" spans="1:17" ht="13.5">
      <c r="A41" s="145"/>
      <c r="B41" s="66" t="s">
        <v>106</v>
      </c>
      <c r="C41" s="62">
        <v>72</v>
      </c>
      <c r="D41" s="63">
        <v>72</v>
      </c>
      <c r="E41" s="62">
        <v>0</v>
      </c>
      <c r="F41" s="63">
        <v>0</v>
      </c>
      <c r="G41" s="64">
        <v>0</v>
      </c>
      <c r="H41" s="65">
        <v>0</v>
      </c>
      <c r="I41" s="53"/>
      <c r="J41" s="145"/>
      <c r="K41" s="66" t="s">
        <v>106</v>
      </c>
      <c r="L41" s="62">
        <v>90</v>
      </c>
      <c r="M41" s="63">
        <v>90</v>
      </c>
      <c r="N41" s="62">
        <v>0</v>
      </c>
      <c r="O41" s="63">
        <v>0</v>
      </c>
      <c r="P41" s="64">
        <v>0</v>
      </c>
      <c r="Q41" s="65">
        <v>0</v>
      </c>
    </row>
    <row r="42" spans="1:17" ht="13.5">
      <c r="A42" s="145"/>
      <c r="B42" s="66" t="s">
        <v>107</v>
      </c>
      <c r="C42" s="62">
        <v>6000</v>
      </c>
      <c r="D42" s="63">
        <v>6000</v>
      </c>
      <c r="E42" s="62">
        <v>0</v>
      </c>
      <c r="F42" s="63">
        <v>0</v>
      </c>
      <c r="G42" s="64">
        <v>0</v>
      </c>
      <c r="H42" s="65">
        <v>0</v>
      </c>
      <c r="I42" s="53"/>
      <c r="J42" s="145"/>
      <c r="K42" s="66" t="s">
        <v>107</v>
      </c>
      <c r="L42" s="62">
        <v>6138</v>
      </c>
      <c r="M42" s="63">
        <v>6138</v>
      </c>
      <c r="N42" s="62"/>
      <c r="O42" s="63"/>
      <c r="P42" s="64"/>
      <c r="Q42" s="65"/>
    </row>
    <row r="43" spans="1:17" ht="13.5">
      <c r="A43" s="145"/>
      <c r="B43" s="66" t="s">
        <v>108</v>
      </c>
      <c r="C43" s="62">
        <v>72</v>
      </c>
      <c r="D43" s="63">
        <v>72</v>
      </c>
      <c r="E43" s="62">
        <v>0</v>
      </c>
      <c r="F43" s="63">
        <v>0</v>
      </c>
      <c r="G43" s="64">
        <v>0</v>
      </c>
      <c r="H43" s="65">
        <v>0</v>
      </c>
      <c r="I43" s="53"/>
      <c r="J43" s="145"/>
      <c r="K43" s="66" t="s">
        <v>108</v>
      </c>
      <c r="L43" s="62">
        <v>0</v>
      </c>
      <c r="M43" s="63">
        <v>0</v>
      </c>
      <c r="N43" s="62">
        <v>0</v>
      </c>
      <c r="O43" s="63">
        <v>0</v>
      </c>
      <c r="P43" s="64">
        <v>0</v>
      </c>
      <c r="Q43" s="65">
        <v>0</v>
      </c>
    </row>
    <row r="44" spans="1:17" ht="14.25" thickBot="1">
      <c r="A44" s="145"/>
      <c r="B44" s="60" t="s">
        <v>109</v>
      </c>
      <c r="C44" s="67"/>
      <c r="D44" s="68"/>
      <c r="E44" s="67"/>
      <c r="F44" s="68"/>
      <c r="G44" s="69"/>
      <c r="H44" s="70"/>
      <c r="I44" s="53"/>
      <c r="J44" s="145"/>
      <c r="K44" s="60" t="s">
        <v>109</v>
      </c>
      <c r="L44" s="67"/>
      <c r="M44" s="68"/>
      <c r="N44" s="67"/>
      <c r="O44" s="68"/>
      <c r="P44" s="69"/>
      <c r="Q44" s="70"/>
    </row>
    <row r="45" spans="1:17" ht="14.25" thickBot="1">
      <c r="A45" s="146"/>
      <c r="B45" s="71" t="s">
        <v>110</v>
      </c>
      <c r="C45" s="72">
        <f aca="true" t="shared" si="10" ref="C45:H45">SUM(C39:C44)</f>
        <v>6216</v>
      </c>
      <c r="D45" s="76">
        <f t="shared" si="10"/>
        <v>6216</v>
      </c>
      <c r="E45" s="72">
        <f t="shared" si="10"/>
        <v>0</v>
      </c>
      <c r="F45" s="76">
        <f t="shared" si="10"/>
        <v>0</v>
      </c>
      <c r="G45" s="74">
        <f t="shared" si="10"/>
        <v>0</v>
      </c>
      <c r="H45" s="75">
        <f t="shared" si="10"/>
        <v>0</v>
      </c>
      <c r="I45" s="53"/>
      <c r="J45" s="146"/>
      <c r="K45" s="71" t="s">
        <v>110</v>
      </c>
      <c r="L45" s="72">
        <f aca="true" t="shared" si="11" ref="L45:Q45">SUM(L39:L44)</f>
        <v>6408</v>
      </c>
      <c r="M45" s="76">
        <f t="shared" si="11"/>
        <v>6408</v>
      </c>
      <c r="N45" s="72">
        <f t="shared" si="11"/>
        <v>90</v>
      </c>
      <c r="O45" s="76">
        <f t="shared" si="11"/>
        <v>90</v>
      </c>
      <c r="P45" s="74">
        <f t="shared" si="11"/>
        <v>0</v>
      </c>
      <c r="Q45" s="75">
        <f t="shared" si="11"/>
        <v>0</v>
      </c>
    </row>
    <row r="46" spans="1:17" ht="13.5">
      <c r="A46" s="144" t="s">
        <v>116</v>
      </c>
      <c r="B46" s="61" t="s">
        <v>104</v>
      </c>
      <c r="C46" s="77">
        <v>0</v>
      </c>
      <c r="D46" s="78">
        <v>0</v>
      </c>
      <c r="E46" s="77">
        <v>0</v>
      </c>
      <c r="F46" s="78">
        <v>0</v>
      </c>
      <c r="G46" s="79">
        <v>0</v>
      </c>
      <c r="H46" s="80">
        <v>0</v>
      </c>
      <c r="I46" s="53"/>
      <c r="J46" s="144" t="s">
        <v>116</v>
      </c>
      <c r="K46" s="61" t="s">
        <v>104</v>
      </c>
      <c r="L46" s="77">
        <v>90</v>
      </c>
      <c r="M46" s="78">
        <v>90</v>
      </c>
      <c r="N46" s="77">
        <v>0</v>
      </c>
      <c r="O46" s="78">
        <v>0</v>
      </c>
      <c r="P46" s="79">
        <v>0</v>
      </c>
      <c r="Q46" s="80">
        <v>0</v>
      </c>
    </row>
    <row r="47" spans="1:17" ht="13.5">
      <c r="A47" s="145"/>
      <c r="B47" s="66" t="s">
        <v>105</v>
      </c>
      <c r="C47" s="62">
        <v>144</v>
      </c>
      <c r="D47" s="63">
        <v>144</v>
      </c>
      <c r="E47" s="62">
        <v>0</v>
      </c>
      <c r="F47" s="63">
        <v>0</v>
      </c>
      <c r="G47" s="64">
        <v>0</v>
      </c>
      <c r="H47" s="65">
        <v>0</v>
      </c>
      <c r="I47" s="53"/>
      <c r="J47" s="145"/>
      <c r="K47" s="66" t="s">
        <v>105</v>
      </c>
      <c r="L47" s="62">
        <v>142</v>
      </c>
      <c r="M47" s="63">
        <v>72</v>
      </c>
      <c r="N47" s="62">
        <v>0</v>
      </c>
      <c r="O47" s="63">
        <v>0</v>
      </c>
      <c r="P47" s="64">
        <v>70</v>
      </c>
      <c r="Q47" s="65">
        <v>0</v>
      </c>
    </row>
    <row r="48" spans="1:17" ht="13.5">
      <c r="A48" s="145"/>
      <c r="B48" s="66" t="s">
        <v>106</v>
      </c>
      <c r="C48" s="62">
        <v>0</v>
      </c>
      <c r="D48" s="63">
        <v>0</v>
      </c>
      <c r="E48" s="62">
        <v>0</v>
      </c>
      <c r="F48" s="63">
        <v>0</v>
      </c>
      <c r="G48" s="64">
        <v>0</v>
      </c>
      <c r="H48" s="65">
        <v>0</v>
      </c>
      <c r="I48" s="53"/>
      <c r="J48" s="145"/>
      <c r="K48" s="66" t="s">
        <v>106</v>
      </c>
      <c r="L48" s="62">
        <v>54</v>
      </c>
      <c r="M48" s="63">
        <v>54</v>
      </c>
      <c r="N48" s="62">
        <v>0</v>
      </c>
      <c r="O48" s="63">
        <v>0</v>
      </c>
      <c r="P48" s="64">
        <v>0</v>
      </c>
      <c r="Q48" s="65">
        <v>0</v>
      </c>
    </row>
    <row r="49" spans="1:17" ht="13.5">
      <c r="A49" s="145"/>
      <c r="B49" s="66" t="s">
        <v>107</v>
      </c>
      <c r="C49" s="62">
        <v>144</v>
      </c>
      <c r="D49" s="63">
        <v>144</v>
      </c>
      <c r="E49" s="62">
        <v>0</v>
      </c>
      <c r="F49" s="63">
        <v>0</v>
      </c>
      <c r="G49" s="64">
        <v>0</v>
      </c>
      <c r="H49" s="65">
        <v>0</v>
      </c>
      <c r="I49" s="53"/>
      <c r="J49" s="145"/>
      <c r="K49" s="66" t="s">
        <v>107</v>
      </c>
      <c r="L49" s="62">
        <v>0</v>
      </c>
      <c r="M49" s="63">
        <v>0</v>
      </c>
      <c r="N49" s="62">
        <v>0</v>
      </c>
      <c r="O49" s="63">
        <v>0</v>
      </c>
      <c r="P49" s="64">
        <v>0</v>
      </c>
      <c r="Q49" s="65">
        <v>0</v>
      </c>
    </row>
    <row r="50" spans="1:17" ht="13.5">
      <c r="A50" s="145"/>
      <c r="B50" s="66" t="s">
        <v>108</v>
      </c>
      <c r="C50" s="62">
        <v>54</v>
      </c>
      <c r="D50" s="63">
        <v>54</v>
      </c>
      <c r="E50" s="62">
        <v>0</v>
      </c>
      <c r="F50" s="63">
        <v>0</v>
      </c>
      <c r="G50" s="64">
        <v>0</v>
      </c>
      <c r="H50" s="65">
        <v>0</v>
      </c>
      <c r="I50" s="53"/>
      <c r="J50" s="145"/>
      <c r="K50" s="66" t="s">
        <v>108</v>
      </c>
      <c r="L50" s="62">
        <v>108</v>
      </c>
      <c r="M50" s="63">
        <v>108</v>
      </c>
      <c r="N50" s="62">
        <v>0</v>
      </c>
      <c r="O50" s="63">
        <v>0</v>
      </c>
      <c r="P50" s="64">
        <v>0</v>
      </c>
      <c r="Q50" s="65">
        <v>0</v>
      </c>
    </row>
    <row r="51" spans="1:17" ht="14.25" thickBot="1">
      <c r="A51" s="145"/>
      <c r="B51" s="60" t="s">
        <v>109</v>
      </c>
      <c r="C51" s="67"/>
      <c r="D51" s="68"/>
      <c r="E51" s="67"/>
      <c r="F51" s="68"/>
      <c r="G51" s="69"/>
      <c r="H51" s="70"/>
      <c r="I51" s="53"/>
      <c r="J51" s="145"/>
      <c r="K51" s="60" t="s">
        <v>109</v>
      </c>
      <c r="L51" s="67"/>
      <c r="M51" s="68"/>
      <c r="N51" s="67"/>
      <c r="O51" s="68"/>
      <c r="P51" s="69"/>
      <c r="Q51" s="70"/>
    </row>
    <row r="52" spans="1:17" ht="14.25" thickBot="1">
      <c r="A52" s="146"/>
      <c r="B52" s="71" t="s">
        <v>110</v>
      </c>
      <c r="C52" s="72">
        <f aca="true" t="shared" si="12" ref="C52:H52">SUM(C46:C51)</f>
        <v>342</v>
      </c>
      <c r="D52" s="76">
        <f t="shared" si="12"/>
        <v>342</v>
      </c>
      <c r="E52" s="72">
        <f t="shared" si="12"/>
        <v>0</v>
      </c>
      <c r="F52" s="76">
        <f t="shared" si="12"/>
        <v>0</v>
      </c>
      <c r="G52" s="74">
        <f t="shared" si="12"/>
        <v>0</v>
      </c>
      <c r="H52" s="75">
        <f t="shared" si="12"/>
        <v>0</v>
      </c>
      <c r="I52" s="53"/>
      <c r="J52" s="146"/>
      <c r="K52" s="71" t="s">
        <v>110</v>
      </c>
      <c r="L52" s="72">
        <f aca="true" t="shared" si="13" ref="L52:Q52">SUM(L46:L51)</f>
        <v>394</v>
      </c>
      <c r="M52" s="76">
        <f t="shared" si="13"/>
        <v>324</v>
      </c>
      <c r="N52" s="72">
        <f t="shared" si="13"/>
        <v>0</v>
      </c>
      <c r="O52" s="76">
        <f t="shared" si="13"/>
        <v>0</v>
      </c>
      <c r="P52" s="74">
        <f t="shared" si="13"/>
        <v>70</v>
      </c>
      <c r="Q52" s="75">
        <f t="shared" si="13"/>
        <v>0</v>
      </c>
    </row>
    <row r="53" spans="1:17" ht="13.5">
      <c r="A53" s="144" t="s">
        <v>117</v>
      </c>
      <c r="B53" s="61" t="s">
        <v>104</v>
      </c>
      <c r="C53" s="77">
        <v>0</v>
      </c>
      <c r="D53" s="78">
        <v>0</v>
      </c>
      <c r="E53" s="77">
        <v>0</v>
      </c>
      <c r="F53" s="78">
        <v>0</v>
      </c>
      <c r="G53" s="79">
        <v>0</v>
      </c>
      <c r="H53" s="80">
        <v>0</v>
      </c>
      <c r="I53" s="53"/>
      <c r="J53" s="144" t="s">
        <v>117</v>
      </c>
      <c r="K53" s="61" t="s">
        <v>104</v>
      </c>
      <c r="L53" s="77">
        <v>144</v>
      </c>
      <c r="M53" s="78">
        <v>144</v>
      </c>
      <c r="N53" s="77">
        <v>0</v>
      </c>
      <c r="O53" s="78">
        <v>0</v>
      </c>
      <c r="P53" s="79">
        <v>0</v>
      </c>
      <c r="Q53" s="80">
        <v>0</v>
      </c>
    </row>
    <row r="54" spans="1:17" ht="13.5">
      <c r="A54" s="145"/>
      <c r="B54" s="66" t="s">
        <v>105</v>
      </c>
      <c r="C54" s="62">
        <v>72</v>
      </c>
      <c r="D54" s="63">
        <v>72</v>
      </c>
      <c r="E54" s="62">
        <v>0</v>
      </c>
      <c r="F54" s="63">
        <v>0</v>
      </c>
      <c r="G54" s="64">
        <v>0</v>
      </c>
      <c r="H54" s="65">
        <v>0</v>
      </c>
      <c r="I54" s="53"/>
      <c r="J54" s="145"/>
      <c r="K54" s="66" t="s">
        <v>105</v>
      </c>
      <c r="L54" s="62">
        <v>0</v>
      </c>
      <c r="M54" s="63">
        <v>0</v>
      </c>
      <c r="N54" s="62">
        <v>0</v>
      </c>
      <c r="O54" s="63">
        <v>0</v>
      </c>
      <c r="P54" s="64">
        <v>0</v>
      </c>
      <c r="Q54" s="65">
        <v>0</v>
      </c>
    </row>
    <row r="55" spans="1:17" ht="13.5">
      <c r="A55" s="145"/>
      <c r="B55" s="66" t="s">
        <v>106</v>
      </c>
      <c r="C55" s="62">
        <v>108</v>
      </c>
      <c r="D55" s="63">
        <v>108</v>
      </c>
      <c r="E55" s="62">
        <v>0</v>
      </c>
      <c r="F55" s="63">
        <v>0</v>
      </c>
      <c r="G55" s="64">
        <v>0</v>
      </c>
      <c r="H55" s="65">
        <v>0</v>
      </c>
      <c r="I55" s="53"/>
      <c r="J55" s="145"/>
      <c r="K55" s="66" t="s">
        <v>106</v>
      </c>
      <c r="L55" s="62">
        <v>0</v>
      </c>
      <c r="M55" s="63">
        <v>0</v>
      </c>
      <c r="N55" s="62">
        <v>0</v>
      </c>
      <c r="O55" s="63">
        <v>0</v>
      </c>
      <c r="P55" s="64">
        <v>0</v>
      </c>
      <c r="Q55" s="65">
        <v>0</v>
      </c>
    </row>
    <row r="56" spans="1:17" ht="13.5">
      <c r="A56" s="145"/>
      <c r="B56" s="66" t="s">
        <v>107</v>
      </c>
      <c r="C56" s="62">
        <v>270</v>
      </c>
      <c r="D56" s="63">
        <v>270</v>
      </c>
      <c r="E56" s="62">
        <v>0</v>
      </c>
      <c r="F56" s="63">
        <v>0</v>
      </c>
      <c r="G56" s="64">
        <v>0</v>
      </c>
      <c r="H56" s="65">
        <v>0</v>
      </c>
      <c r="I56" s="53"/>
      <c r="J56" s="145"/>
      <c r="K56" s="66" t="s">
        <v>107</v>
      </c>
      <c r="L56" s="62">
        <v>18210</v>
      </c>
      <c r="M56" s="63">
        <v>18210</v>
      </c>
      <c r="N56" s="62">
        <v>0</v>
      </c>
      <c r="O56" s="63">
        <v>0</v>
      </c>
      <c r="P56" s="64">
        <v>0</v>
      </c>
      <c r="Q56" s="65">
        <v>0</v>
      </c>
    </row>
    <row r="57" spans="1:17" ht="13.5">
      <c r="A57" s="145"/>
      <c r="B57" s="66" t="s">
        <v>108</v>
      </c>
      <c r="C57" s="62">
        <v>0</v>
      </c>
      <c r="D57" s="63">
        <v>0</v>
      </c>
      <c r="E57" s="62">
        <v>0</v>
      </c>
      <c r="F57" s="63">
        <v>0</v>
      </c>
      <c r="G57" s="64">
        <v>0</v>
      </c>
      <c r="H57" s="65">
        <v>0</v>
      </c>
      <c r="I57" s="53"/>
      <c r="J57" s="145"/>
      <c r="K57" s="66" t="s">
        <v>108</v>
      </c>
      <c r="L57" s="62"/>
      <c r="M57" s="63"/>
      <c r="N57" s="62"/>
      <c r="O57" s="63"/>
      <c r="P57" s="64"/>
      <c r="Q57" s="65"/>
    </row>
    <row r="58" spans="1:17" ht="14.25" thickBot="1">
      <c r="A58" s="145"/>
      <c r="B58" s="60" t="s">
        <v>109</v>
      </c>
      <c r="C58" s="67"/>
      <c r="D58" s="68"/>
      <c r="E58" s="67"/>
      <c r="F58" s="68"/>
      <c r="G58" s="69"/>
      <c r="H58" s="70"/>
      <c r="I58" s="53"/>
      <c r="J58" s="145"/>
      <c r="K58" s="60" t="s">
        <v>109</v>
      </c>
      <c r="L58" s="67"/>
      <c r="M58" s="68"/>
      <c r="N58" s="67"/>
      <c r="O58" s="68"/>
      <c r="P58" s="69"/>
      <c r="Q58" s="70"/>
    </row>
    <row r="59" spans="1:17" ht="14.25" thickBot="1">
      <c r="A59" s="146"/>
      <c r="B59" s="71" t="s">
        <v>110</v>
      </c>
      <c r="C59" s="72">
        <f aca="true" t="shared" si="14" ref="C59:H59">SUM(C53:C58)</f>
        <v>450</v>
      </c>
      <c r="D59" s="76">
        <f t="shared" si="14"/>
        <v>450</v>
      </c>
      <c r="E59" s="72">
        <f t="shared" si="14"/>
        <v>0</v>
      </c>
      <c r="F59" s="76">
        <f t="shared" si="14"/>
        <v>0</v>
      </c>
      <c r="G59" s="74">
        <f t="shared" si="14"/>
        <v>0</v>
      </c>
      <c r="H59" s="75">
        <f t="shared" si="14"/>
        <v>0</v>
      </c>
      <c r="I59" s="53"/>
      <c r="J59" s="146"/>
      <c r="K59" s="71" t="s">
        <v>110</v>
      </c>
      <c r="L59" s="72">
        <f aca="true" t="shared" si="15" ref="L59:Q59">SUM(L53:L58)</f>
        <v>18354</v>
      </c>
      <c r="M59" s="76">
        <f t="shared" si="15"/>
        <v>18354</v>
      </c>
      <c r="N59" s="72">
        <f t="shared" si="15"/>
        <v>0</v>
      </c>
      <c r="O59" s="76">
        <f t="shared" si="15"/>
        <v>0</v>
      </c>
      <c r="P59" s="74">
        <f t="shared" si="15"/>
        <v>0</v>
      </c>
      <c r="Q59" s="75">
        <f t="shared" si="15"/>
        <v>0</v>
      </c>
    </row>
    <row r="60" spans="1:17" ht="13.5">
      <c r="A60" s="144" t="s">
        <v>118</v>
      </c>
      <c r="B60" s="61" t="s">
        <v>104</v>
      </c>
      <c r="C60" s="67">
        <v>14619</v>
      </c>
      <c r="D60" s="68">
        <v>144</v>
      </c>
      <c r="E60" s="67">
        <v>14475</v>
      </c>
      <c r="F60" s="78">
        <v>0</v>
      </c>
      <c r="G60" s="79">
        <v>0</v>
      </c>
      <c r="H60" s="80">
        <v>0</v>
      </c>
      <c r="I60" s="53"/>
      <c r="J60" s="144" t="s">
        <v>118</v>
      </c>
      <c r="K60" s="61" t="s">
        <v>104</v>
      </c>
      <c r="L60" s="67">
        <v>18120</v>
      </c>
      <c r="M60" s="68">
        <v>18120</v>
      </c>
      <c r="N60" s="67">
        <v>0</v>
      </c>
      <c r="O60" s="78">
        <v>0</v>
      </c>
      <c r="P60" s="79">
        <v>0</v>
      </c>
      <c r="Q60" s="80">
        <v>0</v>
      </c>
    </row>
    <row r="61" spans="1:17" ht="13.5">
      <c r="A61" s="145"/>
      <c r="B61" s="66" t="s">
        <v>105</v>
      </c>
      <c r="C61" s="62">
        <v>90</v>
      </c>
      <c r="D61" s="63">
        <v>90</v>
      </c>
      <c r="E61" s="62">
        <v>0</v>
      </c>
      <c r="F61" s="63">
        <v>0</v>
      </c>
      <c r="G61" s="64">
        <v>0</v>
      </c>
      <c r="H61" s="65">
        <v>0</v>
      </c>
      <c r="I61" s="53"/>
      <c r="J61" s="145"/>
      <c r="K61" s="66" t="s">
        <v>105</v>
      </c>
      <c r="L61" s="62">
        <v>54</v>
      </c>
      <c r="M61" s="63">
        <v>54</v>
      </c>
      <c r="N61" s="62">
        <v>0</v>
      </c>
      <c r="O61" s="63">
        <v>0</v>
      </c>
      <c r="P61" s="64">
        <v>0</v>
      </c>
      <c r="Q61" s="65">
        <v>0</v>
      </c>
    </row>
    <row r="62" spans="1:17" ht="13.5">
      <c r="A62" s="145"/>
      <c r="B62" s="66" t="s">
        <v>106</v>
      </c>
      <c r="C62" s="62">
        <v>180</v>
      </c>
      <c r="D62" s="63">
        <v>180</v>
      </c>
      <c r="E62" s="62">
        <v>180</v>
      </c>
      <c r="F62" s="63">
        <v>180</v>
      </c>
      <c r="G62" s="64">
        <v>0</v>
      </c>
      <c r="H62" s="65">
        <v>0</v>
      </c>
      <c r="I62" s="53"/>
      <c r="J62" s="145"/>
      <c r="K62" s="66" t="s">
        <v>106</v>
      </c>
      <c r="L62" s="62">
        <v>180</v>
      </c>
      <c r="M62" s="63">
        <v>180</v>
      </c>
      <c r="N62" s="62">
        <v>0</v>
      </c>
      <c r="O62" s="63">
        <v>0</v>
      </c>
      <c r="P62" s="64">
        <v>0</v>
      </c>
      <c r="Q62" s="65">
        <v>0</v>
      </c>
    </row>
    <row r="63" spans="1:17" ht="13.5">
      <c r="A63" s="145"/>
      <c r="B63" s="66" t="s">
        <v>107</v>
      </c>
      <c r="C63" s="62">
        <v>216</v>
      </c>
      <c r="D63" s="63">
        <v>216</v>
      </c>
      <c r="E63" s="62">
        <v>216</v>
      </c>
      <c r="F63" s="63">
        <v>216</v>
      </c>
      <c r="G63" s="64">
        <v>0</v>
      </c>
      <c r="H63" s="65">
        <v>0</v>
      </c>
      <c r="I63" s="53"/>
      <c r="J63" s="145"/>
      <c r="K63" s="66" t="s">
        <v>107</v>
      </c>
      <c r="L63" s="62">
        <v>204</v>
      </c>
      <c r="M63" s="63">
        <v>144</v>
      </c>
      <c r="N63" s="62">
        <v>0</v>
      </c>
      <c r="O63" s="63">
        <v>0</v>
      </c>
      <c r="P63" s="64">
        <v>0</v>
      </c>
      <c r="Q63" s="65">
        <v>0</v>
      </c>
    </row>
    <row r="64" spans="1:17" ht="13.5">
      <c r="A64" s="145"/>
      <c r="B64" s="66" t="s">
        <v>108</v>
      </c>
      <c r="C64" s="62">
        <v>14670</v>
      </c>
      <c r="D64" s="63">
        <v>180</v>
      </c>
      <c r="E64" s="62">
        <v>0</v>
      </c>
      <c r="F64" s="63">
        <v>0</v>
      </c>
      <c r="G64" s="64">
        <v>0</v>
      </c>
      <c r="H64" s="65">
        <v>0</v>
      </c>
      <c r="I64" s="53"/>
      <c r="J64" s="145"/>
      <c r="K64" s="66" t="s">
        <v>108</v>
      </c>
      <c r="L64" s="62">
        <v>54</v>
      </c>
      <c r="M64" s="63">
        <v>54</v>
      </c>
      <c r="N64" s="62">
        <v>0</v>
      </c>
      <c r="O64" s="63">
        <v>0</v>
      </c>
      <c r="P64" s="64">
        <v>0</v>
      </c>
      <c r="Q64" s="65">
        <v>0</v>
      </c>
    </row>
    <row r="65" spans="1:17" ht="14.25" thickBot="1">
      <c r="A65" s="145"/>
      <c r="B65" s="60" t="s">
        <v>109</v>
      </c>
      <c r="C65" s="67"/>
      <c r="D65" s="68"/>
      <c r="E65" s="67"/>
      <c r="F65" s="68"/>
      <c r="G65" s="69"/>
      <c r="H65" s="70"/>
      <c r="I65" s="53"/>
      <c r="J65" s="145"/>
      <c r="K65" s="60" t="s">
        <v>109</v>
      </c>
      <c r="L65" s="67"/>
      <c r="M65" s="68"/>
      <c r="N65" s="67"/>
      <c r="O65" s="68"/>
      <c r="P65" s="69"/>
      <c r="Q65" s="70"/>
    </row>
    <row r="66" spans="1:17" ht="14.25" thickBot="1">
      <c r="A66" s="146"/>
      <c r="B66" s="71" t="s">
        <v>110</v>
      </c>
      <c r="C66" s="72">
        <f aca="true" t="shared" si="16" ref="C66:H66">SUM(C60:C65)</f>
        <v>29775</v>
      </c>
      <c r="D66" s="76">
        <f t="shared" si="16"/>
        <v>810</v>
      </c>
      <c r="E66" s="72">
        <f t="shared" si="16"/>
        <v>14871</v>
      </c>
      <c r="F66" s="76">
        <f t="shared" si="16"/>
        <v>396</v>
      </c>
      <c r="G66" s="74">
        <f t="shared" si="16"/>
        <v>0</v>
      </c>
      <c r="H66" s="75">
        <f t="shared" si="16"/>
        <v>0</v>
      </c>
      <c r="I66" s="53"/>
      <c r="J66" s="146"/>
      <c r="K66" s="71" t="s">
        <v>110</v>
      </c>
      <c r="L66" s="72">
        <f aca="true" t="shared" si="17" ref="L66:Q66">SUM(L60:L65)</f>
        <v>18612</v>
      </c>
      <c r="M66" s="76">
        <f t="shared" si="17"/>
        <v>18552</v>
      </c>
      <c r="N66" s="72">
        <f t="shared" si="17"/>
        <v>0</v>
      </c>
      <c r="O66" s="76">
        <f t="shared" si="17"/>
        <v>0</v>
      </c>
      <c r="P66" s="74">
        <f t="shared" si="17"/>
        <v>0</v>
      </c>
      <c r="Q66" s="75">
        <f t="shared" si="17"/>
        <v>0</v>
      </c>
    </row>
    <row r="67" spans="1:17" ht="13.5">
      <c r="A67" s="144" t="s">
        <v>119</v>
      </c>
      <c r="B67" s="61" t="s">
        <v>104</v>
      </c>
      <c r="C67" s="77">
        <v>0</v>
      </c>
      <c r="D67" s="78">
        <v>0</v>
      </c>
      <c r="E67" s="77">
        <v>0</v>
      </c>
      <c r="F67" s="78">
        <v>0</v>
      </c>
      <c r="G67" s="79">
        <v>0</v>
      </c>
      <c r="H67" s="80">
        <v>0</v>
      </c>
      <c r="I67" s="53"/>
      <c r="J67" s="144" t="s">
        <v>119</v>
      </c>
      <c r="K67" s="61" t="s">
        <v>104</v>
      </c>
      <c r="L67" s="77">
        <v>0</v>
      </c>
      <c r="M67" s="78">
        <v>0</v>
      </c>
      <c r="N67" s="77">
        <v>0</v>
      </c>
      <c r="O67" s="78">
        <v>0</v>
      </c>
      <c r="P67" s="79">
        <v>0</v>
      </c>
      <c r="Q67" s="80">
        <v>0</v>
      </c>
    </row>
    <row r="68" spans="1:17" ht="13.5">
      <c r="A68" s="145"/>
      <c r="B68" s="66" t="s">
        <v>105</v>
      </c>
      <c r="C68" s="62">
        <v>144</v>
      </c>
      <c r="D68" s="63">
        <v>144</v>
      </c>
      <c r="E68" s="62">
        <v>0</v>
      </c>
      <c r="F68" s="63">
        <v>0</v>
      </c>
      <c r="G68" s="64">
        <v>0</v>
      </c>
      <c r="H68" s="65">
        <v>0</v>
      </c>
      <c r="I68" s="53"/>
      <c r="J68" s="145"/>
      <c r="K68" s="66" t="s">
        <v>105</v>
      </c>
      <c r="L68" s="62">
        <v>90</v>
      </c>
      <c r="M68" s="63">
        <v>90</v>
      </c>
      <c r="N68" s="62">
        <v>0</v>
      </c>
      <c r="O68" s="63">
        <v>0</v>
      </c>
      <c r="P68" s="64">
        <v>0</v>
      </c>
      <c r="Q68" s="65">
        <v>0</v>
      </c>
    </row>
    <row r="69" spans="1:17" ht="13.5">
      <c r="A69" s="145"/>
      <c r="B69" s="66" t="s">
        <v>106</v>
      </c>
      <c r="C69" s="62">
        <v>108</v>
      </c>
      <c r="D69" s="63">
        <v>108</v>
      </c>
      <c r="E69" s="62">
        <v>0</v>
      </c>
      <c r="F69" s="63">
        <v>0</v>
      </c>
      <c r="G69" s="64">
        <v>0</v>
      </c>
      <c r="H69" s="65">
        <v>0</v>
      </c>
      <c r="I69" s="53"/>
      <c r="J69" s="145"/>
      <c r="K69" s="66" t="s">
        <v>106</v>
      </c>
      <c r="L69" s="62">
        <v>18228</v>
      </c>
      <c r="M69" s="63">
        <v>18228</v>
      </c>
      <c r="N69" s="62">
        <v>0</v>
      </c>
      <c r="O69" s="63">
        <v>0</v>
      </c>
      <c r="P69" s="64">
        <v>0</v>
      </c>
      <c r="Q69" s="65">
        <v>0</v>
      </c>
    </row>
    <row r="70" spans="1:17" ht="13.5">
      <c r="A70" s="145"/>
      <c r="B70" s="66" t="s">
        <v>107</v>
      </c>
      <c r="C70" s="62">
        <v>0</v>
      </c>
      <c r="D70" s="63">
        <v>0</v>
      </c>
      <c r="E70" s="62">
        <v>0</v>
      </c>
      <c r="F70" s="63">
        <v>0</v>
      </c>
      <c r="G70" s="64">
        <v>0</v>
      </c>
      <c r="H70" s="65">
        <v>0</v>
      </c>
      <c r="I70" s="53"/>
      <c r="J70" s="145"/>
      <c r="K70" s="66" t="s">
        <v>107</v>
      </c>
      <c r="L70" s="62">
        <v>56355</v>
      </c>
      <c r="M70" s="63">
        <v>56355</v>
      </c>
      <c r="N70" s="62">
        <v>7200</v>
      </c>
      <c r="O70" s="63">
        <v>7200</v>
      </c>
      <c r="P70" s="64">
        <v>0</v>
      </c>
      <c r="Q70" s="65">
        <v>0</v>
      </c>
    </row>
    <row r="71" spans="1:18" ht="13.5">
      <c r="A71" s="145"/>
      <c r="B71" s="66" t="s">
        <v>108</v>
      </c>
      <c r="C71" s="62">
        <v>0</v>
      </c>
      <c r="D71" s="63">
        <v>0</v>
      </c>
      <c r="E71" s="62">
        <v>0</v>
      </c>
      <c r="F71" s="63">
        <v>0</v>
      </c>
      <c r="G71" s="64">
        <v>0</v>
      </c>
      <c r="H71" s="65">
        <v>0</v>
      </c>
      <c r="I71" s="53"/>
      <c r="J71" s="145"/>
      <c r="K71" s="66" t="s">
        <v>108</v>
      </c>
      <c r="L71" s="62">
        <v>32865</v>
      </c>
      <c r="M71" s="63">
        <v>32865</v>
      </c>
      <c r="N71" s="62">
        <v>0</v>
      </c>
      <c r="O71" s="63">
        <v>0</v>
      </c>
      <c r="P71" s="64">
        <v>0</v>
      </c>
      <c r="Q71" s="65">
        <v>0</v>
      </c>
      <c r="R71" s="81"/>
    </row>
    <row r="72" spans="1:17" ht="14.25" thickBot="1">
      <c r="A72" s="145"/>
      <c r="B72" s="60" t="s">
        <v>109</v>
      </c>
      <c r="C72" s="67"/>
      <c r="D72" s="68"/>
      <c r="E72" s="67"/>
      <c r="F72" s="68"/>
      <c r="G72" s="69"/>
      <c r="H72" s="70"/>
      <c r="I72" s="53"/>
      <c r="J72" s="145"/>
      <c r="K72" s="60" t="s">
        <v>109</v>
      </c>
      <c r="L72" s="67"/>
      <c r="M72" s="68"/>
      <c r="N72" s="67"/>
      <c r="O72" s="68"/>
      <c r="P72" s="69"/>
      <c r="Q72" s="70"/>
    </row>
    <row r="73" spans="1:17" ht="14.25" thickBot="1">
      <c r="A73" s="146"/>
      <c r="B73" s="71" t="s">
        <v>110</v>
      </c>
      <c r="C73" s="72">
        <f aca="true" t="shared" si="18" ref="C73:H73">SUM(C67:C72)</f>
        <v>252</v>
      </c>
      <c r="D73" s="76">
        <f t="shared" si="18"/>
        <v>252</v>
      </c>
      <c r="E73" s="72">
        <f t="shared" si="18"/>
        <v>0</v>
      </c>
      <c r="F73" s="76">
        <f t="shared" si="18"/>
        <v>0</v>
      </c>
      <c r="G73" s="74">
        <f t="shared" si="18"/>
        <v>0</v>
      </c>
      <c r="H73" s="75">
        <f t="shared" si="18"/>
        <v>0</v>
      </c>
      <c r="I73" s="53"/>
      <c r="J73" s="146"/>
      <c r="K73" s="71" t="s">
        <v>110</v>
      </c>
      <c r="L73" s="72">
        <f aca="true" t="shared" si="19" ref="L73:Q73">SUM(L67:L72)</f>
        <v>107538</v>
      </c>
      <c r="M73" s="76">
        <f t="shared" si="19"/>
        <v>107538</v>
      </c>
      <c r="N73" s="72">
        <f t="shared" si="19"/>
        <v>7200</v>
      </c>
      <c r="O73" s="76">
        <f t="shared" si="19"/>
        <v>7200</v>
      </c>
      <c r="P73" s="74">
        <f t="shared" si="19"/>
        <v>0</v>
      </c>
      <c r="Q73" s="75">
        <f t="shared" si="19"/>
        <v>0</v>
      </c>
    </row>
    <row r="74" spans="1:17" ht="13.5">
      <c r="A74" s="144" t="s">
        <v>120</v>
      </c>
      <c r="B74" s="61" t="s">
        <v>104</v>
      </c>
      <c r="C74" s="77">
        <v>90</v>
      </c>
      <c r="D74" s="78">
        <v>90</v>
      </c>
      <c r="E74" s="77">
        <v>0</v>
      </c>
      <c r="F74" s="78">
        <v>0</v>
      </c>
      <c r="G74" s="79">
        <v>0</v>
      </c>
      <c r="H74" s="80">
        <v>0</v>
      </c>
      <c r="I74" s="53"/>
      <c r="J74" s="144" t="s">
        <v>120</v>
      </c>
      <c r="K74" s="61" t="s">
        <v>104</v>
      </c>
      <c r="L74" s="77">
        <v>290</v>
      </c>
      <c r="M74" s="78">
        <v>270</v>
      </c>
      <c r="N74" s="77">
        <v>270</v>
      </c>
      <c r="O74" s="78">
        <v>270</v>
      </c>
      <c r="P74" s="79">
        <v>0</v>
      </c>
      <c r="Q74" s="80">
        <v>0</v>
      </c>
    </row>
    <row r="75" spans="1:17" ht="13.5">
      <c r="A75" s="145"/>
      <c r="B75" s="66" t="s">
        <v>105</v>
      </c>
      <c r="C75" s="62">
        <v>252</v>
      </c>
      <c r="D75" s="63">
        <v>252</v>
      </c>
      <c r="E75" s="62">
        <v>0</v>
      </c>
      <c r="F75" s="63">
        <v>0</v>
      </c>
      <c r="G75" s="64">
        <v>0</v>
      </c>
      <c r="H75" s="65">
        <v>0</v>
      </c>
      <c r="I75" s="53"/>
      <c r="J75" s="145"/>
      <c r="K75" s="66" t="s">
        <v>105</v>
      </c>
      <c r="L75" s="62">
        <v>0</v>
      </c>
      <c r="M75" s="63">
        <v>0</v>
      </c>
      <c r="N75" s="62">
        <v>0</v>
      </c>
      <c r="O75" s="63">
        <v>0</v>
      </c>
      <c r="P75" s="64">
        <v>0</v>
      </c>
      <c r="Q75" s="65">
        <v>0</v>
      </c>
    </row>
    <row r="76" spans="1:17" ht="13.5">
      <c r="A76" s="145"/>
      <c r="B76" s="66" t="s">
        <v>106</v>
      </c>
      <c r="C76" s="62">
        <v>216</v>
      </c>
      <c r="D76" s="63">
        <v>216</v>
      </c>
      <c r="E76" s="62">
        <v>0</v>
      </c>
      <c r="F76" s="63">
        <v>0</v>
      </c>
      <c r="G76" s="64">
        <v>0</v>
      </c>
      <c r="H76" s="65">
        <v>0</v>
      </c>
      <c r="I76" s="53"/>
      <c r="J76" s="145"/>
      <c r="K76" s="66" t="s">
        <v>106</v>
      </c>
      <c r="L76" s="62">
        <v>90</v>
      </c>
      <c r="M76" s="63">
        <v>90</v>
      </c>
      <c r="N76" s="62">
        <v>0</v>
      </c>
      <c r="O76" s="63">
        <v>0</v>
      </c>
      <c r="P76" s="64">
        <v>0</v>
      </c>
      <c r="Q76" s="65">
        <v>0</v>
      </c>
    </row>
    <row r="77" spans="1:17" ht="13.5">
      <c r="A77" s="145"/>
      <c r="B77" s="66" t="s">
        <v>107</v>
      </c>
      <c r="C77" s="62">
        <v>172</v>
      </c>
      <c r="D77" s="63">
        <v>162</v>
      </c>
      <c r="E77" s="62">
        <v>0</v>
      </c>
      <c r="F77" s="63">
        <v>0</v>
      </c>
      <c r="G77" s="64">
        <v>0</v>
      </c>
      <c r="H77" s="65">
        <v>0</v>
      </c>
      <c r="I77" s="53"/>
      <c r="J77" s="145"/>
      <c r="K77" s="66" t="s">
        <v>107</v>
      </c>
      <c r="L77" s="62">
        <v>120</v>
      </c>
      <c r="M77" s="63">
        <v>90</v>
      </c>
      <c r="N77" s="62">
        <v>0</v>
      </c>
      <c r="O77" s="63">
        <v>0</v>
      </c>
      <c r="P77" s="64">
        <v>30</v>
      </c>
      <c r="Q77" s="65">
        <v>0</v>
      </c>
    </row>
    <row r="78" spans="1:17" ht="13.5">
      <c r="A78" s="145"/>
      <c r="B78" s="66" t="s">
        <v>108</v>
      </c>
      <c r="C78" s="62">
        <v>0</v>
      </c>
      <c r="D78" s="63">
        <v>0</v>
      </c>
      <c r="E78" s="62">
        <v>0</v>
      </c>
      <c r="F78" s="63">
        <v>0</v>
      </c>
      <c r="G78" s="64">
        <v>0</v>
      </c>
      <c r="H78" s="65">
        <v>0</v>
      </c>
      <c r="I78" s="53"/>
      <c r="J78" s="145"/>
      <c r="K78" s="66" t="s">
        <v>108</v>
      </c>
      <c r="L78" s="62"/>
      <c r="M78" s="63"/>
      <c r="N78" s="62"/>
      <c r="O78" s="63"/>
      <c r="P78" s="64"/>
      <c r="Q78" s="65"/>
    </row>
    <row r="79" spans="1:17" ht="14.25" thickBot="1">
      <c r="A79" s="145"/>
      <c r="B79" s="60" t="s">
        <v>109</v>
      </c>
      <c r="C79" s="67"/>
      <c r="D79" s="68"/>
      <c r="E79" s="67"/>
      <c r="F79" s="68"/>
      <c r="G79" s="69"/>
      <c r="H79" s="70"/>
      <c r="I79" s="53"/>
      <c r="J79" s="145"/>
      <c r="K79" s="60" t="s">
        <v>109</v>
      </c>
      <c r="L79" s="67"/>
      <c r="M79" s="68"/>
      <c r="N79" s="67"/>
      <c r="O79" s="68"/>
      <c r="P79" s="69"/>
      <c r="Q79" s="70"/>
    </row>
    <row r="80" spans="1:17" ht="14.25" thickBot="1">
      <c r="A80" s="146"/>
      <c r="B80" s="71" t="s">
        <v>110</v>
      </c>
      <c r="C80" s="72">
        <f aca="true" t="shared" si="20" ref="C80:H80">SUM(C74:C79)</f>
        <v>730</v>
      </c>
      <c r="D80" s="76">
        <f t="shared" si="20"/>
        <v>720</v>
      </c>
      <c r="E80" s="72">
        <f t="shared" si="20"/>
        <v>0</v>
      </c>
      <c r="F80" s="76">
        <f t="shared" si="20"/>
        <v>0</v>
      </c>
      <c r="G80" s="74">
        <f t="shared" si="20"/>
        <v>0</v>
      </c>
      <c r="H80" s="75">
        <f t="shared" si="20"/>
        <v>0</v>
      </c>
      <c r="I80" s="53"/>
      <c r="J80" s="146"/>
      <c r="K80" s="71" t="s">
        <v>110</v>
      </c>
      <c r="L80" s="72">
        <f aca="true" t="shared" si="21" ref="L80:Q80">SUM(L74:L79)</f>
        <v>500</v>
      </c>
      <c r="M80" s="76">
        <f t="shared" si="21"/>
        <v>450</v>
      </c>
      <c r="N80" s="72">
        <f t="shared" si="21"/>
        <v>270</v>
      </c>
      <c r="O80" s="76">
        <f t="shared" si="21"/>
        <v>270</v>
      </c>
      <c r="P80" s="74">
        <f t="shared" si="21"/>
        <v>30</v>
      </c>
      <c r="Q80" s="75">
        <f t="shared" si="21"/>
        <v>0</v>
      </c>
    </row>
    <row r="81" spans="1:17" ht="13.5">
      <c r="A81" s="144" t="s">
        <v>121</v>
      </c>
      <c r="B81" s="61" t="s">
        <v>104</v>
      </c>
      <c r="C81" s="77">
        <v>108</v>
      </c>
      <c r="D81" s="78">
        <v>108</v>
      </c>
      <c r="E81" s="77">
        <v>0</v>
      </c>
      <c r="F81" s="78">
        <v>0</v>
      </c>
      <c r="G81" s="79">
        <v>0</v>
      </c>
      <c r="H81" s="80">
        <v>0</v>
      </c>
      <c r="I81" s="53"/>
      <c r="J81" s="144" t="s">
        <v>121</v>
      </c>
      <c r="K81" s="61" t="s">
        <v>104</v>
      </c>
      <c r="L81" s="77">
        <v>180</v>
      </c>
      <c r="M81" s="78">
        <v>180</v>
      </c>
      <c r="N81" s="77">
        <v>0</v>
      </c>
      <c r="O81" s="78">
        <v>0</v>
      </c>
      <c r="P81" s="79">
        <v>0</v>
      </c>
      <c r="Q81" s="80">
        <v>0</v>
      </c>
    </row>
    <row r="82" spans="1:17" ht="13.5">
      <c r="A82" s="145"/>
      <c r="B82" s="66" t="s">
        <v>105</v>
      </c>
      <c r="C82" s="62">
        <v>216</v>
      </c>
      <c r="D82" s="63">
        <v>216</v>
      </c>
      <c r="E82" s="62">
        <v>0</v>
      </c>
      <c r="F82" s="63">
        <v>0</v>
      </c>
      <c r="G82" s="64">
        <v>0</v>
      </c>
      <c r="H82" s="65">
        <v>0</v>
      </c>
      <c r="I82" s="53"/>
      <c r="J82" s="145"/>
      <c r="K82" s="66" t="s">
        <v>105</v>
      </c>
      <c r="L82" s="62">
        <v>230</v>
      </c>
      <c r="M82" s="63">
        <v>180</v>
      </c>
      <c r="N82" s="62">
        <v>0</v>
      </c>
      <c r="O82" s="63">
        <v>0</v>
      </c>
      <c r="P82" s="64">
        <v>0</v>
      </c>
      <c r="Q82" s="65">
        <v>0</v>
      </c>
    </row>
    <row r="83" spans="1:17" ht="13.5">
      <c r="A83" s="145"/>
      <c r="B83" s="66" t="s">
        <v>106</v>
      </c>
      <c r="C83" s="62">
        <v>612</v>
      </c>
      <c r="D83" s="63">
        <v>594</v>
      </c>
      <c r="E83" s="62">
        <v>594</v>
      </c>
      <c r="F83" s="63">
        <v>594</v>
      </c>
      <c r="G83" s="64">
        <v>0</v>
      </c>
      <c r="H83" s="65">
        <v>0</v>
      </c>
      <c r="I83" s="53"/>
      <c r="J83" s="145"/>
      <c r="K83" s="66" t="s">
        <v>106</v>
      </c>
      <c r="L83" s="62">
        <v>270</v>
      </c>
      <c r="M83" s="63">
        <v>270</v>
      </c>
      <c r="N83" s="62">
        <v>0</v>
      </c>
      <c r="O83" s="63">
        <v>0</v>
      </c>
      <c r="P83" s="64">
        <v>0</v>
      </c>
      <c r="Q83" s="65">
        <v>0</v>
      </c>
    </row>
    <row r="84" spans="1:17" ht="13.5">
      <c r="A84" s="145"/>
      <c r="B84" s="66" t="s">
        <v>107</v>
      </c>
      <c r="C84" s="62">
        <v>420</v>
      </c>
      <c r="D84" s="63">
        <v>360</v>
      </c>
      <c r="E84" s="62">
        <v>0</v>
      </c>
      <c r="F84" s="63">
        <v>0</v>
      </c>
      <c r="G84" s="64">
        <v>0</v>
      </c>
      <c r="H84" s="65">
        <v>0</v>
      </c>
      <c r="I84" s="53"/>
      <c r="J84" s="145"/>
      <c r="K84" s="66" t="s">
        <v>107</v>
      </c>
      <c r="L84" s="62">
        <v>300</v>
      </c>
      <c r="M84" s="63">
        <v>270</v>
      </c>
      <c r="N84" s="62">
        <v>0</v>
      </c>
      <c r="O84" s="63">
        <v>0</v>
      </c>
      <c r="P84" s="64">
        <v>0</v>
      </c>
      <c r="Q84" s="65">
        <v>0</v>
      </c>
    </row>
    <row r="85" spans="1:17" ht="13.5">
      <c r="A85" s="145"/>
      <c r="B85" s="66" t="s">
        <v>108</v>
      </c>
      <c r="C85" s="62">
        <v>180</v>
      </c>
      <c r="D85" s="63">
        <v>180</v>
      </c>
      <c r="E85" s="62">
        <v>0</v>
      </c>
      <c r="F85" s="63">
        <v>0</v>
      </c>
      <c r="G85" s="64">
        <v>0</v>
      </c>
      <c r="H85" s="65">
        <v>0</v>
      </c>
      <c r="I85" s="53"/>
      <c r="J85" s="145"/>
      <c r="K85" s="66" t="s">
        <v>108</v>
      </c>
      <c r="L85" s="62">
        <v>108</v>
      </c>
      <c r="M85" s="63">
        <v>108</v>
      </c>
      <c r="N85" s="62">
        <v>0</v>
      </c>
      <c r="O85" s="63">
        <v>0</v>
      </c>
      <c r="P85" s="64">
        <v>0</v>
      </c>
      <c r="Q85" s="65">
        <v>0</v>
      </c>
    </row>
    <row r="86" spans="1:17" ht="14.25" thickBot="1">
      <c r="A86" s="145"/>
      <c r="B86" s="60" t="s">
        <v>109</v>
      </c>
      <c r="C86" s="67"/>
      <c r="D86" s="68"/>
      <c r="E86" s="67"/>
      <c r="F86" s="68"/>
      <c r="G86" s="69"/>
      <c r="H86" s="70"/>
      <c r="I86" s="53"/>
      <c r="J86" s="145"/>
      <c r="K86" s="60" t="s">
        <v>109</v>
      </c>
      <c r="L86" s="67"/>
      <c r="M86" s="68"/>
      <c r="N86" s="67"/>
      <c r="O86" s="68"/>
      <c r="P86" s="69"/>
      <c r="Q86" s="70"/>
    </row>
    <row r="87" spans="1:17" ht="14.25" thickBot="1">
      <c r="A87" s="146"/>
      <c r="B87" s="71" t="s">
        <v>110</v>
      </c>
      <c r="C87" s="72">
        <f aca="true" t="shared" si="22" ref="C87:H87">SUM(C81:C86)</f>
        <v>1536</v>
      </c>
      <c r="D87" s="76">
        <f t="shared" si="22"/>
        <v>1458</v>
      </c>
      <c r="E87" s="72">
        <f t="shared" si="22"/>
        <v>594</v>
      </c>
      <c r="F87" s="76">
        <f t="shared" si="22"/>
        <v>594</v>
      </c>
      <c r="G87" s="74">
        <f t="shared" si="22"/>
        <v>0</v>
      </c>
      <c r="H87" s="75">
        <f t="shared" si="22"/>
        <v>0</v>
      </c>
      <c r="I87" s="53"/>
      <c r="J87" s="146"/>
      <c r="K87" s="71" t="s">
        <v>110</v>
      </c>
      <c r="L87" s="72">
        <f aca="true" t="shared" si="23" ref="L87:Q87">SUM(L81:L86)</f>
        <v>1088</v>
      </c>
      <c r="M87" s="76">
        <f t="shared" si="23"/>
        <v>1008</v>
      </c>
      <c r="N87" s="72">
        <f t="shared" si="23"/>
        <v>0</v>
      </c>
      <c r="O87" s="76">
        <f t="shared" si="23"/>
        <v>0</v>
      </c>
      <c r="P87" s="74">
        <f t="shared" si="23"/>
        <v>0</v>
      </c>
      <c r="Q87" s="75">
        <f t="shared" si="23"/>
        <v>0</v>
      </c>
    </row>
    <row r="88" spans="1:17" ht="14.25" thickBot="1">
      <c r="A88" s="147" t="s">
        <v>122</v>
      </c>
      <c r="B88" s="148"/>
      <c r="C88" s="72">
        <f aca="true" t="shared" si="24" ref="C88:H88">C10+C17+C24+C31+C38+C45+C52+C59+C66+C73+C80+C87</f>
        <v>85031</v>
      </c>
      <c r="D88" s="73">
        <f t="shared" si="24"/>
        <v>11454</v>
      </c>
      <c r="E88" s="72">
        <f t="shared" si="24"/>
        <v>31323</v>
      </c>
      <c r="F88" s="73">
        <f t="shared" si="24"/>
        <v>1098</v>
      </c>
      <c r="G88" s="72">
        <f t="shared" si="24"/>
        <v>0</v>
      </c>
      <c r="H88" s="85">
        <f t="shared" si="24"/>
        <v>0</v>
      </c>
      <c r="J88" s="147" t="s">
        <v>122</v>
      </c>
      <c r="K88" s="148"/>
      <c r="L88" s="72">
        <f aca="true" t="shared" si="25" ref="L88:Q88">L10+L17+L24+L31+L38+L45+L52+L59+L66+L73+L80+L87</f>
        <v>155604</v>
      </c>
      <c r="M88" s="73">
        <f t="shared" si="25"/>
        <v>154734</v>
      </c>
      <c r="N88" s="72">
        <f t="shared" si="25"/>
        <v>7590</v>
      </c>
      <c r="O88" s="73">
        <f t="shared" si="25"/>
        <v>7590</v>
      </c>
      <c r="P88" s="72">
        <f t="shared" si="25"/>
        <v>100</v>
      </c>
      <c r="Q88" s="85">
        <f t="shared" si="25"/>
        <v>0</v>
      </c>
    </row>
  </sheetData>
  <sheetProtection/>
  <mergeCells count="34">
    <mergeCell ref="L2:M2"/>
    <mergeCell ref="N2:O2"/>
    <mergeCell ref="P2:Q2"/>
    <mergeCell ref="A4:A10"/>
    <mergeCell ref="J4:J10"/>
    <mergeCell ref="A2:B3"/>
    <mergeCell ref="G2:H2"/>
    <mergeCell ref="J2:K3"/>
    <mergeCell ref="C2:D2"/>
    <mergeCell ref="E2:F2"/>
    <mergeCell ref="A39:A45"/>
    <mergeCell ref="J39:J45"/>
    <mergeCell ref="A46:A52"/>
    <mergeCell ref="J46:J52"/>
    <mergeCell ref="A32:A38"/>
    <mergeCell ref="J32:J38"/>
    <mergeCell ref="A11:A17"/>
    <mergeCell ref="J11:J17"/>
    <mergeCell ref="A18:A24"/>
    <mergeCell ref="J18:J24"/>
    <mergeCell ref="A25:A31"/>
    <mergeCell ref="J25:J31"/>
    <mergeCell ref="A81:A87"/>
    <mergeCell ref="J81:J87"/>
    <mergeCell ref="A53:A59"/>
    <mergeCell ref="J53:J59"/>
    <mergeCell ref="A88:B88"/>
    <mergeCell ref="J88:K88"/>
    <mergeCell ref="A60:A66"/>
    <mergeCell ref="J60:J66"/>
    <mergeCell ref="A67:A73"/>
    <mergeCell ref="J67:J73"/>
    <mergeCell ref="A74:A80"/>
    <mergeCell ref="J74:J8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3" max="6" width="9.00390625" style="23" customWidth="1"/>
    <col min="12" max="15" width="9.00390625" style="23" customWidth="1"/>
  </cols>
  <sheetData>
    <row r="1" spans="1:11" ht="14.25">
      <c r="A1" s="52" t="s">
        <v>99</v>
      </c>
      <c r="I1" s="53"/>
      <c r="J1" s="52" t="s">
        <v>124</v>
      </c>
      <c r="K1" s="53"/>
    </row>
    <row r="2" spans="1:17" ht="13.5">
      <c r="A2" s="153"/>
      <c r="B2" s="154"/>
      <c r="C2" s="151" t="s">
        <v>100</v>
      </c>
      <c r="D2" s="152"/>
      <c r="E2" s="151" t="s">
        <v>101</v>
      </c>
      <c r="F2" s="152"/>
      <c r="G2" s="151" t="s">
        <v>102</v>
      </c>
      <c r="H2" s="152"/>
      <c r="I2" s="54"/>
      <c r="J2" s="153"/>
      <c r="K2" s="154"/>
      <c r="L2" s="149" t="s">
        <v>100</v>
      </c>
      <c r="M2" s="150"/>
      <c r="N2" s="149" t="s">
        <v>101</v>
      </c>
      <c r="O2" s="150"/>
      <c r="P2" s="151" t="s">
        <v>102</v>
      </c>
      <c r="Q2" s="152"/>
    </row>
    <row r="3" spans="1:17" ht="13.5">
      <c r="A3" s="155"/>
      <c r="B3" s="156"/>
      <c r="C3" s="55"/>
      <c r="D3" s="56" t="s">
        <v>103</v>
      </c>
      <c r="E3" s="57"/>
      <c r="F3" s="56" t="s">
        <v>103</v>
      </c>
      <c r="G3" s="58"/>
      <c r="H3" s="59" t="s">
        <v>103</v>
      </c>
      <c r="I3" s="54"/>
      <c r="J3" s="155"/>
      <c r="K3" s="156"/>
      <c r="L3" s="55"/>
      <c r="M3" s="56" t="s">
        <v>103</v>
      </c>
      <c r="N3" s="57"/>
      <c r="O3" s="56" t="s">
        <v>103</v>
      </c>
      <c r="P3" s="58"/>
      <c r="Q3" s="59" t="s">
        <v>103</v>
      </c>
    </row>
    <row r="4" spans="1:17" ht="13.5">
      <c r="A4" s="144" t="s">
        <v>63</v>
      </c>
      <c r="B4" s="61" t="s">
        <v>104</v>
      </c>
      <c r="C4" s="62">
        <v>90</v>
      </c>
      <c r="D4" s="63">
        <v>90</v>
      </c>
      <c r="E4" s="62">
        <v>0</v>
      </c>
      <c r="F4" s="63">
        <v>0</v>
      </c>
      <c r="G4" s="64">
        <v>0</v>
      </c>
      <c r="H4" s="65">
        <v>0</v>
      </c>
      <c r="I4" s="53"/>
      <c r="J4" s="144" t="s">
        <v>63</v>
      </c>
      <c r="K4" s="61" t="s">
        <v>104</v>
      </c>
      <c r="L4" s="62">
        <v>0</v>
      </c>
      <c r="M4" s="63">
        <v>0</v>
      </c>
      <c r="N4" s="62">
        <v>0</v>
      </c>
      <c r="O4" s="63">
        <v>0</v>
      </c>
      <c r="P4" s="64">
        <v>0</v>
      </c>
      <c r="Q4" s="65">
        <v>0</v>
      </c>
    </row>
    <row r="5" spans="1:17" ht="13.5">
      <c r="A5" s="145"/>
      <c r="B5" s="66" t="s">
        <v>105</v>
      </c>
      <c r="C5" s="62">
        <v>0</v>
      </c>
      <c r="D5" s="63">
        <v>0</v>
      </c>
      <c r="E5" s="62">
        <v>0</v>
      </c>
      <c r="F5" s="63">
        <v>0</v>
      </c>
      <c r="G5" s="64">
        <v>0</v>
      </c>
      <c r="H5" s="65">
        <v>0</v>
      </c>
      <c r="I5" s="53"/>
      <c r="J5" s="145"/>
      <c r="K5" s="66" t="s">
        <v>105</v>
      </c>
      <c r="L5" s="62">
        <v>108</v>
      </c>
      <c r="M5" s="63">
        <v>108</v>
      </c>
      <c r="N5" s="62">
        <v>108</v>
      </c>
      <c r="O5" s="63">
        <v>108</v>
      </c>
      <c r="P5" s="64">
        <v>0</v>
      </c>
      <c r="Q5" s="65">
        <v>0</v>
      </c>
    </row>
    <row r="6" spans="1:17" ht="13.5">
      <c r="A6" s="145"/>
      <c r="B6" s="66" t="s">
        <v>106</v>
      </c>
      <c r="C6" s="62">
        <v>0</v>
      </c>
      <c r="D6" s="63">
        <v>0</v>
      </c>
      <c r="E6" s="62">
        <v>0</v>
      </c>
      <c r="F6" s="63">
        <v>0</v>
      </c>
      <c r="G6" s="64">
        <v>0</v>
      </c>
      <c r="H6" s="65">
        <v>0</v>
      </c>
      <c r="I6" s="53"/>
      <c r="J6" s="145"/>
      <c r="K6" s="66" t="s">
        <v>106</v>
      </c>
      <c r="L6" s="62">
        <v>90</v>
      </c>
      <c r="M6" s="63">
        <v>90</v>
      </c>
      <c r="N6" s="62">
        <v>0</v>
      </c>
      <c r="O6" s="63">
        <v>0</v>
      </c>
      <c r="P6" s="64">
        <v>0</v>
      </c>
      <c r="Q6" s="65">
        <v>0</v>
      </c>
    </row>
    <row r="7" spans="1:17" ht="13.5">
      <c r="A7" s="145"/>
      <c r="B7" s="66" t="s">
        <v>107</v>
      </c>
      <c r="C7" s="62">
        <v>270</v>
      </c>
      <c r="D7" s="63">
        <v>270</v>
      </c>
      <c r="E7" s="62">
        <v>0</v>
      </c>
      <c r="F7" s="63">
        <v>0</v>
      </c>
      <c r="G7" s="64">
        <v>0</v>
      </c>
      <c r="H7" s="65">
        <v>0</v>
      </c>
      <c r="I7" s="53"/>
      <c r="J7" s="145"/>
      <c r="K7" s="66" t="s">
        <v>107</v>
      </c>
      <c r="L7" s="62">
        <v>64</v>
      </c>
      <c r="M7" s="63">
        <v>54</v>
      </c>
      <c r="N7" s="62">
        <v>0</v>
      </c>
      <c r="O7" s="63">
        <v>0</v>
      </c>
      <c r="P7" s="64">
        <v>0</v>
      </c>
      <c r="Q7" s="65">
        <v>0</v>
      </c>
    </row>
    <row r="8" spans="1:17" ht="13.5">
      <c r="A8" s="145"/>
      <c r="B8" s="66" t="s">
        <v>108</v>
      </c>
      <c r="C8" s="62">
        <v>180</v>
      </c>
      <c r="D8" s="63">
        <v>180</v>
      </c>
      <c r="E8" s="62">
        <v>0</v>
      </c>
      <c r="F8" s="63">
        <v>0</v>
      </c>
      <c r="G8" s="64">
        <v>0</v>
      </c>
      <c r="H8" s="65">
        <v>0</v>
      </c>
      <c r="I8" s="53"/>
      <c r="J8" s="145"/>
      <c r="K8" s="66" t="s">
        <v>108</v>
      </c>
      <c r="L8" s="62">
        <v>0</v>
      </c>
      <c r="M8" s="63">
        <v>0</v>
      </c>
      <c r="N8" s="62">
        <v>0</v>
      </c>
      <c r="O8" s="63">
        <v>0</v>
      </c>
      <c r="P8" s="64">
        <v>0</v>
      </c>
      <c r="Q8" s="65">
        <v>0</v>
      </c>
    </row>
    <row r="9" spans="1:17" ht="14.25" thickBot="1">
      <c r="A9" s="145"/>
      <c r="B9" s="60" t="s">
        <v>109</v>
      </c>
      <c r="C9" s="67"/>
      <c r="D9" s="68"/>
      <c r="E9" s="67"/>
      <c r="F9" s="68"/>
      <c r="G9" s="69"/>
      <c r="H9" s="70"/>
      <c r="I9" s="53"/>
      <c r="J9" s="145"/>
      <c r="K9" s="60" t="s">
        <v>109</v>
      </c>
      <c r="L9" s="67"/>
      <c r="M9" s="68"/>
      <c r="N9" s="67"/>
      <c r="O9" s="68"/>
      <c r="P9" s="69"/>
      <c r="Q9" s="70"/>
    </row>
    <row r="10" spans="1:17" ht="14.25" thickBot="1">
      <c r="A10" s="146"/>
      <c r="B10" s="71" t="s">
        <v>110</v>
      </c>
      <c r="C10" s="72">
        <f aca="true" t="shared" si="0" ref="C10:H10">SUM(C4:C9)</f>
        <v>540</v>
      </c>
      <c r="D10" s="76">
        <f t="shared" si="0"/>
        <v>540</v>
      </c>
      <c r="E10" s="72">
        <f t="shared" si="0"/>
        <v>0</v>
      </c>
      <c r="F10" s="76">
        <f t="shared" si="0"/>
        <v>0</v>
      </c>
      <c r="G10" s="74">
        <f t="shared" si="0"/>
        <v>0</v>
      </c>
      <c r="H10" s="75">
        <f t="shared" si="0"/>
        <v>0</v>
      </c>
      <c r="I10" s="53"/>
      <c r="J10" s="146"/>
      <c r="K10" s="71" t="s">
        <v>110</v>
      </c>
      <c r="L10" s="72">
        <f aca="true" t="shared" si="1" ref="L10:Q10">SUM(L4:L9)</f>
        <v>262</v>
      </c>
      <c r="M10" s="76">
        <f t="shared" si="1"/>
        <v>252</v>
      </c>
      <c r="N10" s="72">
        <f t="shared" si="1"/>
        <v>108</v>
      </c>
      <c r="O10" s="76">
        <f t="shared" si="1"/>
        <v>108</v>
      </c>
      <c r="P10" s="74">
        <f t="shared" si="1"/>
        <v>0</v>
      </c>
      <c r="Q10" s="75">
        <f t="shared" si="1"/>
        <v>0</v>
      </c>
    </row>
    <row r="11" spans="1:17" ht="13.5">
      <c r="A11" s="144" t="s">
        <v>111</v>
      </c>
      <c r="B11" s="61" t="s">
        <v>104</v>
      </c>
      <c r="C11" s="77">
        <v>180</v>
      </c>
      <c r="D11" s="78">
        <v>180</v>
      </c>
      <c r="E11" s="77">
        <v>180</v>
      </c>
      <c r="F11" s="78">
        <v>180</v>
      </c>
      <c r="G11" s="79">
        <v>0</v>
      </c>
      <c r="H11" s="80">
        <v>0</v>
      </c>
      <c r="I11" s="53"/>
      <c r="J11" s="144" t="s">
        <v>111</v>
      </c>
      <c r="K11" s="61" t="s">
        <v>104</v>
      </c>
      <c r="L11" s="77">
        <v>126</v>
      </c>
      <c r="M11" s="78">
        <v>126</v>
      </c>
      <c r="N11" s="77">
        <v>0</v>
      </c>
      <c r="O11" s="78">
        <v>0</v>
      </c>
      <c r="P11" s="79">
        <v>0</v>
      </c>
      <c r="Q11" s="80">
        <v>0</v>
      </c>
    </row>
    <row r="12" spans="1:17" ht="13.5">
      <c r="A12" s="145"/>
      <c r="B12" s="66" t="s">
        <v>105</v>
      </c>
      <c r="C12" s="62">
        <v>0</v>
      </c>
      <c r="D12" s="63">
        <v>0</v>
      </c>
      <c r="E12" s="77">
        <v>0</v>
      </c>
      <c r="F12" s="78">
        <v>0</v>
      </c>
      <c r="G12" s="79">
        <v>0</v>
      </c>
      <c r="H12" s="80">
        <v>0</v>
      </c>
      <c r="I12" s="53"/>
      <c r="J12" s="145"/>
      <c r="K12" s="66" t="s">
        <v>105</v>
      </c>
      <c r="L12" s="62">
        <v>226</v>
      </c>
      <c r="M12" s="63">
        <v>108</v>
      </c>
      <c r="N12" s="77">
        <v>0</v>
      </c>
      <c r="O12" s="78">
        <v>0</v>
      </c>
      <c r="P12" s="79">
        <v>0</v>
      </c>
      <c r="Q12" s="80">
        <v>0</v>
      </c>
    </row>
    <row r="13" spans="1:17" ht="13.5">
      <c r="A13" s="145"/>
      <c r="B13" s="66" t="s">
        <v>106</v>
      </c>
      <c r="C13" s="62">
        <v>0</v>
      </c>
      <c r="D13" s="63">
        <v>0</v>
      </c>
      <c r="E13" s="77">
        <v>0</v>
      </c>
      <c r="F13" s="78">
        <v>0</v>
      </c>
      <c r="G13" s="79">
        <v>0</v>
      </c>
      <c r="H13" s="80">
        <v>0</v>
      </c>
      <c r="I13" s="53"/>
      <c r="J13" s="145"/>
      <c r="K13" s="66" t="s">
        <v>106</v>
      </c>
      <c r="L13" s="62">
        <v>108</v>
      </c>
      <c r="M13" s="63">
        <v>108</v>
      </c>
      <c r="N13" s="77">
        <v>0</v>
      </c>
      <c r="O13" s="78">
        <v>0</v>
      </c>
      <c r="P13" s="79">
        <v>0</v>
      </c>
      <c r="Q13" s="80">
        <v>0</v>
      </c>
    </row>
    <row r="14" spans="1:17" ht="13.5">
      <c r="A14" s="145"/>
      <c r="B14" s="66" t="s">
        <v>107</v>
      </c>
      <c r="C14" s="62">
        <v>0</v>
      </c>
      <c r="D14" s="63">
        <v>0</v>
      </c>
      <c r="E14" s="77">
        <v>0</v>
      </c>
      <c r="F14" s="23">
        <v>0</v>
      </c>
      <c r="G14" s="79">
        <v>0</v>
      </c>
      <c r="H14" s="80">
        <v>0</v>
      </c>
      <c r="I14" s="53"/>
      <c r="J14" s="145"/>
      <c r="K14" s="66" t="s">
        <v>107</v>
      </c>
      <c r="L14" s="62">
        <v>170</v>
      </c>
      <c r="M14" s="63">
        <v>90</v>
      </c>
      <c r="N14" s="77">
        <v>0</v>
      </c>
      <c r="O14" s="23">
        <v>0</v>
      </c>
      <c r="P14" s="79">
        <v>0</v>
      </c>
      <c r="Q14" s="80">
        <v>0</v>
      </c>
    </row>
    <row r="15" spans="1:17" ht="13.5">
      <c r="A15" s="145"/>
      <c r="B15" s="66" t="s">
        <v>108</v>
      </c>
      <c r="C15" s="62">
        <v>126</v>
      </c>
      <c r="D15" s="63">
        <v>126</v>
      </c>
      <c r="E15" s="77">
        <v>126</v>
      </c>
      <c r="F15" s="63">
        <v>126</v>
      </c>
      <c r="G15" s="64">
        <v>0</v>
      </c>
      <c r="H15" s="65">
        <v>0</v>
      </c>
      <c r="I15" s="53"/>
      <c r="J15" s="145"/>
      <c r="K15" s="66" t="s">
        <v>108</v>
      </c>
      <c r="L15" s="62">
        <v>0</v>
      </c>
      <c r="M15" s="63">
        <v>0</v>
      </c>
      <c r="N15" s="77">
        <v>0</v>
      </c>
      <c r="O15" s="63">
        <v>0</v>
      </c>
      <c r="P15" s="64">
        <v>0</v>
      </c>
      <c r="Q15" s="65">
        <v>0</v>
      </c>
    </row>
    <row r="16" spans="1:17" ht="14.25" thickBot="1">
      <c r="A16" s="145"/>
      <c r="B16" s="60" t="s">
        <v>109</v>
      </c>
      <c r="C16" s="67"/>
      <c r="D16" s="68"/>
      <c r="E16" s="77"/>
      <c r="F16" s="78"/>
      <c r="G16" s="69"/>
      <c r="H16" s="70"/>
      <c r="I16" s="53"/>
      <c r="J16" s="145"/>
      <c r="K16" s="60" t="s">
        <v>109</v>
      </c>
      <c r="L16" s="67"/>
      <c r="M16" s="68"/>
      <c r="N16" s="77"/>
      <c r="O16" s="78"/>
      <c r="P16" s="69"/>
      <c r="Q16" s="70"/>
    </row>
    <row r="17" spans="1:17" ht="14.25" thickBot="1">
      <c r="A17" s="146"/>
      <c r="B17" s="71" t="s">
        <v>110</v>
      </c>
      <c r="C17" s="72">
        <f aca="true" t="shared" si="2" ref="C17:H17">SUM(C11:C16)</f>
        <v>306</v>
      </c>
      <c r="D17" s="76">
        <f t="shared" si="2"/>
        <v>306</v>
      </c>
      <c r="E17" s="72">
        <f t="shared" si="2"/>
        <v>306</v>
      </c>
      <c r="F17" s="76">
        <f t="shared" si="2"/>
        <v>306</v>
      </c>
      <c r="G17" s="74">
        <f t="shared" si="2"/>
        <v>0</v>
      </c>
      <c r="H17" s="75">
        <f t="shared" si="2"/>
        <v>0</v>
      </c>
      <c r="I17" s="53"/>
      <c r="J17" s="146"/>
      <c r="K17" s="71" t="s">
        <v>110</v>
      </c>
      <c r="L17" s="72">
        <f aca="true" t="shared" si="3" ref="L17:Q17">SUM(L11:L16)</f>
        <v>630</v>
      </c>
      <c r="M17" s="76">
        <f t="shared" si="3"/>
        <v>432</v>
      </c>
      <c r="N17" s="72">
        <f t="shared" si="3"/>
        <v>0</v>
      </c>
      <c r="O17" s="76">
        <f t="shared" si="3"/>
        <v>0</v>
      </c>
      <c r="P17" s="74">
        <f t="shared" si="3"/>
        <v>0</v>
      </c>
      <c r="Q17" s="75">
        <f t="shared" si="3"/>
        <v>0</v>
      </c>
    </row>
    <row r="18" spans="1:17" ht="13.5">
      <c r="A18" s="144" t="s">
        <v>112</v>
      </c>
      <c r="B18" s="61" t="s">
        <v>104</v>
      </c>
      <c r="C18" s="77">
        <v>0</v>
      </c>
      <c r="D18" s="78">
        <v>0</v>
      </c>
      <c r="E18" s="77">
        <v>0</v>
      </c>
      <c r="F18" s="78">
        <v>0</v>
      </c>
      <c r="G18" s="79">
        <v>0</v>
      </c>
      <c r="H18" s="80">
        <v>0</v>
      </c>
      <c r="I18" s="53"/>
      <c r="J18" s="144" t="s">
        <v>112</v>
      </c>
      <c r="K18" s="61" t="s">
        <v>104</v>
      </c>
      <c r="L18" s="77">
        <v>108</v>
      </c>
      <c r="M18" s="78">
        <v>108</v>
      </c>
      <c r="N18" s="77">
        <v>0</v>
      </c>
      <c r="O18" s="78">
        <v>0</v>
      </c>
      <c r="P18" s="79">
        <v>0</v>
      </c>
      <c r="Q18" s="80">
        <v>0</v>
      </c>
    </row>
    <row r="19" spans="1:17" ht="13.5">
      <c r="A19" s="145"/>
      <c r="B19" s="66" t="s">
        <v>105</v>
      </c>
      <c r="C19" s="62">
        <v>127</v>
      </c>
      <c r="D19" s="63">
        <v>126</v>
      </c>
      <c r="E19" s="62">
        <v>0</v>
      </c>
      <c r="F19" s="63">
        <v>0</v>
      </c>
      <c r="G19" s="64">
        <v>0</v>
      </c>
      <c r="H19" s="65">
        <v>0</v>
      </c>
      <c r="I19" s="53"/>
      <c r="J19" s="145"/>
      <c r="K19" s="66" t="s">
        <v>105</v>
      </c>
      <c r="L19" s="62">
        <v>54</v>
      </c>
      <c r="M19" s="63">
        <v>54</v>
      </c>
      <c r="N19" s="62">
        <v>0</v>
      </c>
      <c r="O19" s="63">
        <v>0</v>
      </c>
      <c r="P19" s="64">
        <v>0</v>
      </c>
      <c r="Q19" s="65">
        <v>0</v>
      </c>
    </row>
    <row r="20" spans="1:17" ht="13.5">
      <c r="A20" s="145"/>
      <c r="B20" s="66" t="s">
        <v>106</v>
      </c>
      <c r="C20" s="62">
        <v>0</v>
      </c>
      <c r="D20" s="63">
        <v>0</v>
      </c>
      <c r="E20" s="62">
        <v>0</v>
      </c>
      <c r="F20" s="63">
        <v>0</v>
      </c>
      <c r="G20" s="64">
        <v>0</v>
      </c>
      <c r="H20" s="65">
        <v>0</v>
      </c>
      <c r="I20" s="53"/>
      <c r="J20" s="145"/>
      <c r="K20" s="66" t="s">
        <v>106</v>
      </c>
      <c r="L20" s="62">
        <v>110</v>
      </c>
      <c r="M20" s="63">
        <v>90</v>
      </c>
      <c r="N20" s="62">
        <v>0</v>
      </c>
      <c r="O20" s="63">
        <v>0</v>
      </c>
      <c r="P20" s="64">
        <v>0</v>
      </c>
      <c r="Q20" s="65">
        <v>0</v>
      </c>
    </row>
    <row r="21" spans="1:17" ht="13.5">
      <c r="A21" s="145"/>
      <c r="B21" s="66" t="s">
        <v>107</v>
      </c>
      <c r="C21" s="62">
        <v>31590</v>
      </c>
      <c r="D21" s="63">
        <v>90</v>
      </c>
      <c r="E21" s="62">
        <v>16500</v>
      </c>
      <c r="F21" s="63">
        <v>0</v>
      </c>
      <c r="G21" s="64">
        <v>0</v>
      </c>
      <c r="H21" s="65">
        <v>0</v>
      </c>
      <c r="I21" s="81"/>
      <c r="J21" s="145"/>
      <c r="K21" s="66" t="s">
        <v>107</v>
      </c>
      <c r="L21" s="62">
        <v>15750</v>
      </c>
      <c r="M21" s="63">
        <v>0</v>
      </c>
      <c r="N21" s="62">
        <v>0</v>
      </c>
      <c r="O21" s="63">
        <v>0</v>
      </c>
      <c r="P21" s="64">
        <v>0</v>
      </c>
      <c r="Q21" s="65">
        <v>0</v>
      </c>
    </row>
    <row r="22" spans="1:17" ht="13.5">
      <c r="A22" s="145"/>
      <c r="B22" s="66" t="s">
        <v>108</v>
      </c>
      <c r="C22" s="62">
        <v>24404</v>
      </c>
      <c r="D22" s="82">
        <v>144</v>
      </c>
      <c r="E22" s="62">
        <v>16260</v>
      </c>
      <c r="F22" s="82">
        <v>0</v>
      </c>
      <c r="G22" s="83">
        <v>0</v>
      </c>
      <c r="H22" s="63">
        <v>0</v>
      </c>
      <c r="I22" s="53"/>
      <c r="J22" s="145"/>
      <c r="K22" s="66" t="s">
        <v>108</v>
      </c>
      <c r="L22" s="62">
        <v>0</v>
      </c>
      <c r="M22" s="82">
        <v>0</v>
      </c>
      <c r="N22" s="62">
        <v>0</v>
      </c>
      <c r="O22" s="82">
        <v>0</v>
      </c>
      <c r="P22" s="83">
        <v>0</v>
      </c>
      <c r="Q22" s="63">
        <v>0</v>
      </c>
    </row>
    <row r="23" spans="1:17" ht="14.25" thickBot="1">
      <c r="A23" s="145"/>
      <c r="B23" s="60" t="s">
        <v>109</v>
      </c>
      <c r="C23" s="67">
        <v>0</v>
      </c>
      <c r="D23" s="68">
        <v>0</v>
      </c>
      <c r="E23" s="67">
        <v>0</v>
      </c>
      <c r="F23" s="68">
        <v>0</v>
      </c>
      <c r="G23" s="69">
        <v>0</v>
      </c>
      <c r="H23" s="70">
        <v>0</v>
      </c>
      <c r="I23" s="53"/>
      <c r="J23" s="145"/>
      <c r="K23" s="60" t="s">
        <v>109</v>
      </c>
      <c r="L23" s="67"/>
      <c r="M23" s="68"/>
      <c r="N23" s="67"/>
      <c r="O23" s="68"/>
      <c r="P23" s="69"/>
      <c r="Q23" s="70"/>
    </row>
    <row r="24" spans="1:17" ht="14.25" thickBot="1">
      <c r="A24" s="146"/>
      <c r="B24" s="71" t="s">
        <v>110</v>
      </c>
      <c r="C24" s="72">
        <f aca="true" t="shared" si="4" ref="C24:H24">SUM(C18:C23)</f>
        <v>56121</v>
      </c>
      <c r="D24" s="76">
        <f t="shared" si="4"/>
        <v>360</v>
      </c>
      <c r="E24" s="72">
        <f t="shared" si="4"/>
        <v>32760</v>
      </c>
      <c r="F24" s="76">
        <f t="shared" si="4"/>
        <v>0</v>
      </c>
      <c r="G24" s="74">
        <f t="shared" si="4"/>
        <v>0</v>
      </c>
      <c r="H24" s="75">
        <f t="shared" si="4"/>
        <v>0</v>
      </c>
      <c r="I24" s="53"/>
      <c r="J24" s="146"/>
      <c r="K24" s="71" t="s">
        <v>110</v>
      </c>
      <c r="L24" s="72">
        <f aca="true" t="shared" si="5" ref="L24:Q24">SUM(L18:L23)</f>
        <v>16022</v>
      </c>
      <c r="M24" s="76">
        <f t="shared" si="5"/>
        <v>252</v>
      </c>
      <c r="N24" s="72">
        <f t="shared" si="5"/>
        <v>0</v>
      </c>
      <c r="O24" s="76">
        <f t="shared" si="5"/>
        <v>0</v>
      </c>
      <c r="P24" s="74">
        <f t="shared" si="5"/>
        <v>0</v>
      </c>
      <c r="Q24" s="75">
        <f t="shared" si="5"/>
        <v>0</v>
      </c>
    </row>
    <row r="25" spans="1:17" ht="13.5">
      <c r="A25" s="144" t="s">
        <v>113</v>
      </c>
      <c r="B25" s="61" t="s">
        <v>104</v>
      </c>
      <c r="C25" s="77">
        <v>2604</v>
      </c>
      <c r="D25" s="78">
        <v>2604</v>
      </c>
      <c r="E25" s="77">
        <v>0</v>
      </c>
      <c r="F25" s="78">
        <v>0</v>
      </c>
      <c r="G25" s="79">
        <v>0</v>
      </c>
      <c r="H25" s="80">
        <v>0</v>
      </c>
      <c r="I25" s="53"/>
      <c r="J25" s="144" t="s">
        <v>113</v>
      </c>
      <c r="K25" s="61" t="s">
        <v>104</v>
      </c>
      <c r="L25" s="77">
        <v>0</v>
      </c>
      <c r="M25" s="78">
        <v>0</v>
      </c>
      <c r="N25" s="77">
        <v>0</v>
      </c>
      <c r="O25" s="78">
        <v>0</v>
      </c>
      <c r="P25" s="79">
        <v>0</v>
      </c>
      <c r="Q25" s="80">
        <v>0</v>
      </c>
    </row>
    <row r="26" spans="1:17" ht="13.5">
      <c r="A26" s="145"/>
      <c r="B26" s="66" t="s">
        <v>105</v>
      </c>
      <c r="C26" s="62">
        <v>40126</v>
      </c>
      <c r="D26" s="63">
        <v>40126</v>
      </c>
      <c r="E26" s="62">
        <v>126</v>
      </c>
      <c r="F26" s="63">
        <v>126</v>
      </c>
      <c r="G26" s="64">
        <v>0</v>
      </c>
      <c r="H26" s="65">
        <v>0</v>
      </c>
      <c r="I26" s="53"/>
      <c r="J26" s="145"/>
      <c r="K26" s="66" t="s">
        <v>105</v>
      </c>
      <c r="L26" s="62">
        <v>15840</v>
      </c>
      <c r="M26" s="63">
        <v>90</v>
      </c>
      <c r="N26" s="62">
        <v>15750</v>
      </c>
      <c r="O26" s="63">
        <v>0</v>
      </c>
      <c r="P26" s="64">
        <v>0</v>
      </c>
      <c r="Q26" s="65">
        <v>0</v>
      </c>
    </row>
    <row r="27" spans="1:17" ht="13.5">
      <c r="A27" s="145"/>
      <c r="B27" s="66" t="s">
        <v>106</v>
      </c>
      <c r="C27" s="62">
        <v>15448</v>
      </c>
      <c r="D27" s="63">
        <v>8608</v>
      </c>
      <c r="E27" s="62">
        <v>0</v>
      </c>
      <c r="F27" s="63">
        <v>0</v>
      </c>
      <c r="G27" s="64">
        <v>0</v>
      </c>
      <c r="H27" s="65">
        <v>0</v>
      </c>
      <c r="I27" s="53"/>
      <c r="J27" s="145"/>
      <c r="K27" s="66" t="s">
        <v>106</v>
      </c>
      <c r="L27" s="62">
        <v>12795</v>
      </c>
      <c r="M27" s="63">
        <v>0</v>
      </c>
      <c r="N27" s="62">
        <v>0</v>
      </c>
      <c r="O27" s="63">
        <v>0</v>
      </c>
      <c r="P27" s="64">
        <v>0</v>
      </c>
      <c r="Q27" s="65">
        <v>0</v>
      </c>
    </row>
    <row r="28" spans="1:17" ht="13.5">
      <c r="A28" s="145"/>
      <c r="B28" s="66" t="s">
        <v>107</v>
      </c>
      <c r="C28" s="62">
        <v>23000</v>
      </c>
      <c r="D28" s="63">
        <v>23000</v>
      </c>
      <c r="E28" s="62">
        <v>0</v>
      </c>
      <c r="F28" s="63">
        <v>0</v>
      </c>
      <c r="G28" s="64">
        <v>0</v>
      </c>
      <c r="H28" s="65">
        <v>0</v>
      </c>
      <c r="I28" s="53"/>
      <c r="J28" s="145"/>
      <c r="K28" s="66" t="s">
        <v>107</v>
      </c>
      <c r="L28" s="62">
        <v>90</v>
      </c>
      <c r="M28" s="63">
        <v>90</v>
      </c>
      <c r="N28" s="62">
        <v>0</v>
      </c>
      <c r="O28" s="63">
        <v>0</v>
      </c>
      <c r="P28" s="64">
        <v>0</v>
      </c>
      <c r="Q28" s="65">
        <v>0</v>
      </c>
    </row>
    <row r="29" spans="1:17" ht="13.5">
      <c r="A29" s="145"/>
      <c r="B29" s="66" t="s">
        <v>108</v>
      </c>
      <c r="C29" s="62">
        <v>0</v>
      </c>
      <c r="D29" s="63">
        <v>0</v>
      </c>
      <c r="E29" s="62">
        <v>0</v>
      </c>
      <c r="F29" s="63">
        <v>0</v>
      </c>
      <c r="G29" s="64">
        <v>0</v>
      </c>
      <c r="H29" s="65">
        <v>0</v>
      </c>
      <c r="I29" s="53"/>
      <c r="J29" s="145"/>
      <c r="K29" s="66" t="s">
        <v>108</v>
      </c>
      <c r="L29" s="62">
        <v>1</v>
      </c>
      <c r="M29" s="63">
        <v>0</v>
      </c>
      <c r="N29" s="62">
        <v>0</v>
      </c>
      <c r="O29" s="63">
        <v>0</v>
      </c>
      <c r="P29" s="64">
        <v>0</v>
      </c>
      <c r="Q29" s="65">
        <v>0</v>
      </c>
    </row>
    <row r="30" spans="1:17" ht="14.25" thickBot="1">
      <c r="A30" s="145"/>
      <c r="B30" s="60" t="s">
        <v>109</v>
      </c>
      <c r="C30" s="67"/>
      <c r="D30" s="68"/>
      <c r="E30" s="67"/>
      <c r="F30" s="68"/>
      <c r="G30" s="69"/>
      <c r="H30" s="70"/>
      <c r="I30" s="53"/>
      <c r="J30" s="145"/>
      <c r="K30" s="60" t="s">
        <v>109</v>
      </c>
      <c r="L30" s="67"/>
      <c r="M30" s="68"/>
      <c r="N30" s="67"/>
      <c r="O30" s="68"/>
      <c r="P30" s="69"/>
      <c r="Q30" s="70"/>
    </row>
    <row r="31" spans="1:17" ht="14.25" thickBot="1">
      <c r="A31" s="146"/>
      <c r="B31" s="71" t="s">
        <v>110</v>
      </c>
      <c r="C31" s="72">
        <f aca="true" t="shared" si="6" ref="C31:H31">SUM(C25:C30)</f>
        <v>81178</v>
      </c>
      <c r="D31" s="76">
        <f t="shared" si="6"/>
        <v>74338</v>
      </c>
      <c r="E31" s="72">
        <f t="shared" si="6"/>
        <v>126</v>
      </c>
      <c r="F31" s="76">
        <f t="shared" si="6"/>
        <v>126</v>
      </c>
      <c r="G31" s="74">
        <f t="shared" si="6"/>
        <v>0</v>
      </c>
      <c r="H31" s="75">
        <f t="shared" si="6"/>
        <v>0</v>
      </c>
      <c r="I31" s="53"/>
      <c r="J31" s="146"/>
      <c r="K31" s="71" t="s">
        <v>110</v>
      </c>
      <c r="L31" s="72">
        <f aca="true" t="shared" si="7" ref="L31:Q31">SUM(L25:L30)</f>
        <v>28726</v>
      </c>
      <c r="M31" s="76">
        <f t="shared" si="7"/>
        <v>180</v>
      </c>
      <c r="N31" s="72">
        <f t="shared" si="7"/>
        <v>15750</v>
      </c>
      <c r="O31" s="76">
        <f t="shared" si="7"/>
        <v>0</v>
      </c>
      <c r="P31" s="74">
        <f t="shared" si="7"/>
        <v>0</v>
      </c>
      <c r="Q31" s="75">
        <f t="shared" si="7"/>
        <v>0</v>
      </c>
    </row>
    <row r="32" spans="1:17" ht="13.5">
      <c r="A32" s="144" t="s">
        <v>114</v>
      </c>
      <c r="B32" s="61" t="s">
        <v>104</v>
      </c>
      <c r="C32" s="77">
        <v>180</v>
      </c>
      <c r="D32" s="78">
        <v>180</v>
      </c>
      <c r="E32" s="77">
        <v>0</v>
      </c>
      <c r="F32" s="78">
        <v>0</v>
      </c>
      <c r="G32" s="79">
        <v>0</v>
      </c>
      <c r="H32" s="80">
        <v>0</v>
      </c>
      <c r="I32" s="53"/>
      <c r="J32" s="144" t="s">
        <v>114</v>
      </c>
      <c r="K32" s="61" t="s">
        <v>104</v>
      </c>
      <c r="L32" s="77">
        <v>0</v>
      </c>
      <c r="M32" s="78">
        <v>0</v>
      </c>
      <c r="N32" s="77">
        <v>0</v>
      </c>
      <c r="O32" s="78">
        <v>0</v>
      </c>
      <c r="P32" s="79">
        <v>0</v>
      </c>
      <c r="Q32" s="80">
        <v>0</v>
      </c>
    </row>
    <row r="33" spans="1:17" ht="13.5">
      <c r="A33" s="145"/>
      <c r="B33" s="66" t="s">
        <v>105</v>
      </c>
      <c r="C33" s="62">
        <v>180</v>
      </c>
      <c r="D33" s="63">
        <v>180</v>
      </c>
      <c r="E33" s="62">
        <v>0</v>
      </c>
      <c r="F33" s="63">
        <v>0</v>
      </c>
      <c r="G33" s="64">
        <v>0</v>
      </c>
      <c r="H33" s="65">
        <v>0</v>
      </c>
      <c r="I33" s="53"/>
      <c r="J33" s="145"/>
      <c r="K33" s="66" t="s">
        <v>105</v>
      </c>
      <c r="L33" s="62">
        <v>0</v>
      </c>
      <c r="M33" s="63">
        <v>0</v>
      </c>
      <c r="N33" s="62">
        <v>0</v>
      </c>
      <c r="O33" s="63">
        <v>0</v>
      </c>
      <c r="P33" s="64">
        <v>0</v>
      </c>
      <c r="Q33" s="65">
        <v>0</v>
      </c>
    </row>
    <row r="34" spans="1:17" ht="13.5">
      <c r="A34" s="145"/>
      <c r="B34" s="66" t="s">
        <v>106</v>
      </c>
      <c r="C34" s="62">
        <v>0</v>
      </c>
      <c r="D34" s="63">
        <v>0</v>
      </c>
      <c r="E34" s="62">
        <v>0</v>
      </c>
      <c r="F34" s="63">
        <v>0</v>
      </c>
      <c r="G34" s="64">
        <v>0</v>
      </c>
      <c r="H34" s="65">
        <v>0</v>
      </c>
      <c r="I34" s="53"/>
      <c r="J34" s="145"/>
      <c r="K34" s="66" t="s">
        <v>106</v>
      </c>
      <c r="L34" s="62">
        <v>90</v>
      </c>
      <c r="M34" s="63">
        <v>90</v>
      </c>
      <c r="N34" s="62">
        <v>0</v>
      </c>
      <c r="O34" s="63">
        <v>0</v>
      </c>
      <c r="P34" s="64">
        <v>0</v>
      </c>
      <c r="Q34" s="65">
        <v>0</v>
      </c>
    </row>
    <row r="35" spans="1:17" ht="13.5">
      <c r="A35" s="145"/>
      <c r="B35" s="66" t="s">
        <v>107</v>
      </c>
      <c r="C35" s="62">
        <v>0</v>
      </c>
      <c r="D35" s="63">
        <v>0</v>
      </c>
      <c r="E35" s="62">
        <v>0</v>
      </c>
      <c r="F35" s="63">
        <v>0</v>
      </c>
      <c r="G35" s="64">
        <v>0</v>
      </c>
      <c r="H35" s="65">
        <v>0</v>
      </c>
      <c r="I35" s="53"/>
      <c r="J35" s="145"/>
      <c r="K35" s="66" t="s">
        <v>107</v>
      </c>
      <c r="L35" s="62">
        <v>0</v>
      </c>
      <c r="M35" s="63">
        <v>0</v>
      </c>
      <c r="N35" s="62">
        <v>0</v>
      </c>
      <c r="O35" s="63">
        <v>0</v>
      </c>
      <c r="P35" s="64">
        <v>0</v>
      </c>
      <c r="Q35" s="65">
        <v>0</v>
      </c>
    </row>
    <row r="36" spans="1:17" ht="13.5">
      <c r="A36" s="145"/>
      <c r="B36" s="66" t="s">
        <v>108</v>
      </c>
      <c r="C36" s="62">
        <v>180</v>
      </c>
      <c r="D36" s="63">
        <v>180</v>
      </c>
      <c r="E36" s="62">
        <v>0</v>
      </c>
      <c r="F36" s="63">
        <v>0</v>
      </c>
      <c r="G36" s="64">
        <v>0</v>
      </c>
      <c r="H36" s="65">
        <v>0</v>
      </c>
      <c r="I36" s="53"/>
      <c r="J36" s="145"/>
      <c r="K36" s="66" t="s">
        <v>108</v>
      </c>
      <c r="L36" s="62">
        <v>0</v>
      </c>
      <c r="M36" s="63">
        <v>0</v>
      </c>
      <c r="N36" s="62">
        <v>0</v>
      </c>
      <c r="O36" s="63">
        <v>0</v>
      </c>
      <c r="P36" s="64">
        <v>0</v>
      </c>
      <c r="Q36" s="65">
        <v>0</v>
      </c>
    </row>
    <row r="37" spans="1:17" ht="14.25" thickBot="1">
      <c r="A37" s="145"/>
      <c r="B37" s="60" t="s">
        <v>109</v>
      </c>
      <c r="C37" s="67"/>
      <c r="D37" s="68"/>
      <c r="E37" s="67"/>
      <c r="F37" s="68"/>
      <c r="G37" s="69"/>
      <c r="H37" s="70"/>
      <c r="I37" s="53"/>
      <c r="J37" s="145"/>
      <c r="K37" s="60" t="s">
        <v>109</v>
      </c>
      <c r="L37" s="67"/>
      <c r="M37" s="68"/>
      <c r="N37" s="67"/>
      <c r="O37" s="68"/>
      <c r="P37" s="69"/>
      <c r="Q37" s="70"/>
    </row>
    <row r="38" spans="1:17" ht="14.25" thickBot="1">
      <c r="A38" s="146"/>
      <c r="B38" s="71" t="s">
        <v>110</v>
      </c>
      <c r="C38" s="72">
        <f aca="true" t="shared" si="8" ref="C38:H38">SUM(C32:C37)</f>
        <v>540</v>
      </c>
      <c r="D38" s="76">
        <f t="shared" si="8"/>
        <v>540</v>
      </c>
      <c r="E38" s="72">
        <f t="shared" si="8"/>
        <v>0</v>
      </c>
      <c r="F38" s="76">
        <f t="shared" si="8"/>
        <v>0</v>
      </c>
      <c r="G38" s="74">
        <f t="shared" si="8"/>
        <v>0</v>
      </c>
      <c r="H38" s="75">
        <f t="shared" si="8"/>
        <v>0</v>
      </c>
      <c r="I38" s="53"/>
      <c r="J38" s="146"/>
      <c r="K38" s="71" t="s">
        <v>110</v>
      </c>
      <c r="L38" s="72">
        <f aca="true" t="shared" si="9" ref="L38:Q38">SUM(L32:L37)</f>
        <v>90</v>
      </c>
      <c r="M38" s="76">
        <f t="shared" si="9"/>
        <v>90</v>
      </c>
      <c r="N38" s="72">
        <f t="shared" si="9"/>
        <v>0</v>
      </c>
      <c r="O38" s="76">
        <f t="shared" si="9"/>
        <v>0</v>
      </c>
      <c r="P38" s="74">
        <f t="shared" si="9"/>
        <v>0</v>
      </c>
      <c r="Q38" s="75">
        <f t="shared" si="9"/>
        <v>0</v>
      </c>
    </row>
    <row r="39" spans="1:18" ht="13.5">
      <c r="A39" s="144" t="s">
        <v>115</v>
      </c>
      <c r="B39" s="61" t="s">
        <v>104</v>
      </c>
      <c r="C39" s="77">
        <v>0</v>
      </c>
      <c r="D39" s="78">
        <v>0</v>
      </c>
      <c r="E39" s="77">
        <v>0</v>
      </c>
      <c r="F39" s="78">
        <v>0</v>
      </c>
      <c r="G39" s="79">
        <v>0</v>
      </c>
      <c r="H39" s="80">
        <v>0</v>
      </c>
      <c r="I39" s="53"/>
      <c r="J39" s="144" t="s">
        <v>115</v>
      </c>
      <c r="K39" s="61" t="s">
        <v>104</v>
      </c>
      <c r="L39" s="77">
        <v>72</v>
      </c>
      <c r="M39" s="78">
        <v>72</v>
      </c>
      <c r="N39" s="77">
        <v>0</v>
      </c>
      <c r="O39" s="78">
        <v>0</v>
      </c>
      <c r="P39" s="79">
        <v>0</v>
      </c>
      <c r="Q39" s="80">
        <v>0</v>
      </c>
      <c r="R39" s="81"/>
    </row>
    <row r="40" spans="1:17" ht="13.5">
      <c r="A40" s="145"/>
      <c r="B40" s="66" t="s">
        <v>105</v>
      </c>
      <c r="C40" s="62">
        <v>0</v>
      </c>
      <c r="D40" s="63">
        <v>0</v>
      </c>
      <c r="E40" s="62">
        <v>0</v>
      </c>
      <c r="F40" s="63">
        <v>0</v>
      </c>
      <c r="G40" s="64">
        <v>0</v>
      </c>
      <c r="H40" s="65">
        <v>0</v>
      </c>
      <c r="I40" s="53"/>
      <c r="J40" s="145"/>
      <c r="K40" s="66" t="s">
        <v>105</v>
      </c>
      <c r="L40" s="62">
        <v>0</v>
      </c>
      <c r="M40" s="63">
        <v>0</v>
      </c>
      <c r="N40" s="62">
        <v>0</v>
      </c>
      <c r="O40" s="63">
        <v>0</v>
      </c>
      <c r="P40" s="64">
        <v>0</v>
      </c>
      <c r="Q40" s="65">
        <v>0</v>
      </c>
    </row>
    <row r="41" spans="1:17" ht="13.5">
      <c r="A41" s="145"/>
      <c r="B41" s="66" t="s">
        <v>106</v>
      </c>
      <c r="C41" s="62">
        <v>0</v>
      </c>
      <c r="D41" s="63">
        <v>0</v>
      </c>
      <c r="E41" s="62">
        <v>0</v>
      </c>
      <c r="F41" s="63">
        <v>0</v>
      </c>
      <c r="G41" s="64">
        <v>0</v>
      </c>
      <c r="H41" s="65">
        <v>0</v>
      </c>
      <c r="I41" s="53"/>
      <c r="J41" s="145"/>
      <c r="K41" s="66" t="s">
        <v>106</v>
      </c>
      <c r="L41" s="62">
        <v>72</v>
      </c>
      <c r="M41" s="63">
        <v>72</v>
      </c>
      <c r="N41" s="62">
        <v>0</v>
      </c>
      <c r="O41" s="63">
        <v>0</v>
      </c>
      <c r="P41" s="64">
        <v>0</v>
      </c>
      <c r="Q41" s="65">
        <v>0</v>
      </c>
    </row>
    <row r="42" spans="1:17" ht="13.5">
      <c r="A42" s="145"/>
      <c r="B42" s="66" t="s">
        <v>107</v>
      </c>
      <c r="C42" s="62">
        <v>90</v>
      </c>
      <c r="D42" s="63">
        <v>90</v>
      </c>
      <c r="E42" s="62">
        <v>0</v>
      </c>
      <c r="F42" s="63">
        <v>0</v>
      </c>
      <c r="G42" s="64">
        <v>0</v>
      </c>
      <c r="H42" s="65">
        <v>0</v>
      </c>
      <c r="I42" s="53"/>
      <c r="J42" s="145"/>
      <c r="K42" s="66" t="s">
        <v>107</v>
      </c>
      <c r="L42" s="62">
        <v>6000</v>
      </c>
      <c r="M42" s="63">
        <v>6000</v>
      </c>
      <c r="N42" s="62">
        <v>0</v>
      </c>
      <c r="O42" s="63">
        <v>0</v>
      </c>
      <c r="P42" s="64">
        <v>0</v>
      </c>
      <c r="Q42" s="65">
        <v>0</v>
      </c>
    </row>
    <row r="43" spans="1:17" ht="13.5">
      <c r="A43" s="145"/>
      <c r="B43" s="66" t="s">
        <v>108</v>
      </c>
      <c r="C43" s="62">
        <v>0</v>
      </c>
      <c r="D43" s="63">
        <v>0</v>
      </c>
      <c r="E43" s="62">
        <v>0</v>
      </c>
      <c r="F43" s="63">
        <v>0</v>
      </c>
      <c r="G43" s="64">
        <v>0</v>
      </c>
      <c r="H43" s="65">
        <v>0</v>
      </c>
      <c r="I43" s="53"/>
      <c r="J43" s="145"/>
      <c r="K43" s="66" t="s">
        <v>108</v>
      </c>
      <c r="L43" s="62">
        <v>72</v>
      </c>
      <c r="M43" s="63">
        <v>72</v>
      </c>
      <c r="N43" s="62">
        <v>0</v>
      </c>
      <c r="O43" s="63">
        <v>0</v>
      </c>
      <c r="P43" s="64">
        <v>0</v>
      </c>
      <c r="Q43" s="65">
        <v>0</v>
      </c>
    </row>
    <row r="44" spans="1:17" ht="14.25" thickBot="1">
      <c r="A44" s="145"/>
      <c r="B44" s="60" t="s">
        <v>109</v>
      </c>
      <c r="C44" s="67"/>
      <c r="D44" s="68"/>
      <c r="E44" s="67"/>
      <c r="F44" s="68"/>
      <c r="G44" s="69"/>
      <c r="H44" s="70"/>
      <c r="I44" s="53"/>
      <c r="J44" s="145"/>
      <c r="K44" s="60" t="s">
        <v>109</v>
      </c>
      <c r="L44" s="67"/>
      <c r="M44" s="68"/>
      <c r="N44" s="67"/>
      <c r="O44" s="68"/>
      <c r="P44" s="69"/>
      <c r="Q44" s="70"/>
    </row>
    <row r="45" spans="1:17" ht="14.25" thickBot="1">
      <c r="A45" s="146"/>
      <c r="B45" s="71" t="s">
        <v>110</v>
      </c>
      <c r="C45" s="72">
        <f aca="true" t="shared" si="10" ref="C45:H45">SUM(C39:C44)</f>
        <v>90</v>
      </c>
      <c r="D45" s="76">
        <f t="shared" si="10"/>
        <v>90</v>
      </c>
      <c r="E45" s="72">
        <f t="shared" si="10"/>
        <v>0</v>
      </c>
      <c r="F45" s="76">
        <f t="shared" si="10"/>
        <v>0</v>
      </c>
      <c r="G45" s="74">
        <f t="shared" si="10"/>
        <v>0</v>
      </c>
      <c r="H45" s="75">
        <f t="shared" si="10"/>
        <v>0</v>
      </c>
      <c r="I45" s="53"/>
      <c r="J45" s="146"/>
      <c r="K45" s="71" t="s">
        <v>110</v>
      </c>
      <c r="L45" s="72">
        <f aca="true" t="shared" si="11" ref="L45:Q45">SUM(L39:L44)</f>
        <v>6216</v>
      </c>
      <c r="M45" s="76">
        <f t="shared" si="11"/>
        <v>6216</v>
      </c>
      <c r="N45" s="72">
        <f t="shared" si="11"/>
        <v>0</v>
      </c>
      <c r="O45" s="76">
        <f t="shared" si="11"/>
        <v>0</v>
      </c>
      <c r="P45" s="74">
        <f t="shared" si="11"/>
        <v>0</v>
      </c>
      <c r="Q45" s="75">
        <f t="shared" si="11"/>
        <v>0</v>
      </c>
    </row>
    <row r="46" spans="1:17" ht="13.5">
      <c r="A46" s="144" t="s">
        <v>116</v>
      </c>
      <c r="B46" s="61" t="s">
        <v>104</v>
      </c>
      <c r="C46" s="77">
        <v>54</v>
      </c>
      <c r="D46" s="78">
        <v>54</v>
      </c>
      <c r="E46" s="77">
        <v>54</v>
      </c>
      <c r="F46" s="78">
        <v>54</v>
      </c>
      <c r="G46" s="79">
        <v>0</v>
      </c>
      <c r="H46" s="80">
        <v>0</v>
      </c>
      <c r="I46" s="53"/>
      <c r="J46" s="144" t="s">
        <v>116</v>
      </c>
      <c r="K46" s="61" t="s">
        <v>104</v>
      </c>
      <c r="L46" s="77">
        <v>0</v>
      </c>
      <c r="M46" s="78">
        <v>0</v>
      </c>
      <c r="N46" s="77">
        <v>0</v>
      </c>
      <c r="O46" s="78">
        <v>0</v>
      </c>
      <c r="P46" s="79">
        <v>0</v>
      </c>
      <c r="Q46" s="80">
        <v>0</v>
      </c>
    </row>
    <row r="47" spans="1:17" ht="13.5">
      <c r="A47" s="145"/>
      <c r="B47" s="66" t="s">
        <v>105</v>
      </c>
      <c r="C47" s="62">
        <v>108</v>
      </c>
      <c r="D47" s="63">
        <v>108</v>
      </c>
      <c r="E47" s="62">
        <v>0</v>
      </c>
      <c r="F47" s="63">
        <v>0</v>
      </c>
      <c r="G47" s="64">
        <v>0</v>
      </c>
      <c r="H47" s="65">
        <v>0</v>
      </c>
      <c r="I47" s="53"/>
      <c r="J47" s="145"/>
      <c r="K47" s="66" t="s">
        <v>105</v>
      </c>
      <c r="L47" s="62">
        <v>144</v>
      </c>
      <c r="M47" s="63">
        <v>144</v>
      </c>
      <c r="N47" s="62">
        <v>0</v>
      </c>
      <c r="O47" s="63">
        <v>0</v>
      </c>
      <c r="P47" s="64">
        <v>0</v>
      </c>
      <c r="Q47" s="65">
        <v>0</v>
      </c>
    </row>
    <row r="48" spans="1:17" ht="13.5">
      <c r="A48" s="145"/>
      <c r="B48" s="66" t="s">
        <v>106</v>
      </c>
      <c r="C48" s="62">
        <v>90</v>
      </c>
      <c r="D48" s="63">
        <v>90</v>
      </c>
      <c r="E48" s="62">
        <v>0</v>
      </c>
      <c r="F48" s="63">
        <v>0</v>
      </c>
      <c r="G48" s="64">
        <v>0</v>
      </c>
      <c r="H48" s="65">
        <v>0</v>
      </c>
      <c r="I48" s="53"/>
      <c r="J48" s="145"/>
      <c r="K48" s="66" t="s">
        <v>106</v>
      </c>
      <c r="L48" s="62">
        <v>0</v>
      </c>
      <c r="M48" s="63">
        <v>0</v>
      </c>
      <c r="N48" s="62">
        <v>0</v>
      </c>
      <c r="O48" s="63">
        <v>0</v>
      </c>
      <c r="P48" s="64">
        <v>0</v>
      </c>
      <c r="Q48" s="65">
        <v>0</v>
      </c>
    </row>
    <row r="49" spans="1:17" ht="13.5">
      <c r="A49" s="145"/>
      <c r="B49" s="66" t="s">
        <v>107</v>
      </c>
      <c r="C49" s="62">
        <v>72</v>
      </c>
      <c r="D49" s="63">
        <v>72</v>
      </c>
      <c r="E49" s="62">
        <v>72</v>
      </c>
      <c r="F49" s="63">
        <v>72</v>
      </c>
      <c r="G49" s="64">
        <v>0</v>
      </c>
      <c r="H49" s="65">
        <v>0</v>
      </c>
      <c r="I49" s="53"/>
      <c r="J49" s="145"/>
      <c r="K49" s="66" t="s">
        <v>107</v>
      </c>
      <c r="L49" s="62">
        <v>144</v>
      </c>
      <c r="M49" s="63">
        <v>144</v>
      </c>
      <c r="N49" s="62">
        <v>0</v>
      </c>
      <c r="O49" s="63">
        <v>0</v>
      </c>
      <c r="P49" s="64">
        <v>0</v>
      </c>
      <c r="Q49" s="65">
        <v>0</v>
      </c>
    </row>
    <row r="50" spans="1:17" ht="13.5">
      <c r="A50" s="145"/>
      <c r="B50" s="66" t="s">
        <v>108</v>
      </c>
      <c r="C50" s="62">
        <v>4680</v>
      </c>
      <c r="D50" s="63">
        <v>4680</v>
      </c>
      <c r="E50" s="62">
        <v>0</v>
      </c>
      <c r="F50" s="63">
        <v>0</v>
      </c>
      <c r="G50" s="64">
        <v>0</v>
      </c>
      <c r="H50" s="65">
        <v>0</v>
      </c>
      <c r="I50" s="53"/>
      <c r="J50" s="145"/>
      <c r="K50" s="66" t="s">
        <v>108</v>
      </c>
      <c r="L50" s="62">
        <v>54</v>
      </c>
      <c r="M50" s="63">
        <v>54</v>
      </c>
      <c r="N50" s="62">
        <v>0</v>
      </c>
      <c r="O50" s="63">
        <v>0</v>
      </c>
      <c r="P50" s="64">
        <v>0</v>
      </c>
      <c r="Q50" s="65">
        <v>0</v>
      </c>
    </row>
    <row r="51" spans="1:17" ht="14.25" thickBot="1">
      <c r="A51" s="145"/>
      <c r="B51" s="60" t="s">
        <v>109</v>
      </c>
      <c r="C51" s="67"/>
      <c r="D51" s="68"/>
      <c r="E51" s="67"/>
      <c r="F51" s="68"/>
      <c r="G51" s="69"/>
      <c r="H51" s="70"/>
      <c r="I51" s="53"/>
      <c r="J51" s="145"/>
      <c r="K51" s="60" t="s">
        <v>109</v>
      </c>
      <c r="L51" s="67"/>
      <c r="M51" s="68"/>
      <c r="N51" s="67"/>
      <c r="O51" s="68"/>
      <c r="P51" s="69"/>
      <c r="Q51" s="70"/>
    </row>
    <row r="52" spans="1:17" ht="14.25" thickBot="1">
      <c r="A52" s="146"/>
      <c r="B52" s="71" t="s">
        <v>110</v>
      </c>
      <c r="C52" s="72">
        <f aca="true" t="shared" si="12" ref="C52:H52">SUM(C46:C51)</f>
        <v>5004</v>
      </c>
      <c r="D52" s="76">
        <f t="shared" si="12"/>
        <v>5004</v>
      </c>
      <c r="E52" s="72">
        <f t="shared" si="12"/>
        <v>126</v>
      </c>
      <c r="F52" s="76">
        <f t="shared" si="12"/>
        <v>126</v>
      </c>
      <c r="G52" s="74">
        <f t="shared" si="12"/>
        <v>0</v>
      </c>
      <c r="H52" s="75">
        <f t="shared" si="12"/>
        <v>0</v>
      </c>
      <c r="I52" s="53"/>
      <c r="J52" s="146"/>
      <c r="K52" s="71" t="s">
        <v>110</v>
      </c>
      <c r="L52" s="72">
        <f aca="true" t="shared" si="13" ref="L52:Q52">SUM(L46:L51)</f>
        <v>342</v>
      </c>
      <c r="M52" s="76">
        <f t="shared" si="13"/>
        <v>342</v>
      </c>
      <c r="N52" s="72">
        <f t="shared" si="13"/>
        <v>0</v>
      </c>
      <c r="O52" s="76">
        <f t="shared" si="13"/>
        <v>0</v>
      </c>
      <c r="P52" s="74">
        <f t="shared" si="13"/>
        <v>0</v>
      </c>
      <c r="Q52" s="75">
        <f t="shared" si="13"/>
        <v>0</v>
      </c>
    </row>
    <row r="53" spans="1:17" ht="13.5">
      <c r="A53" s="144" t="s">
        <v>117</v>
      </c>
      <c r="B53" s="61" t="s">
        <v>104</v>
      </c>
      <c r="C53" s="77">
        <v>0</v>
      </c>
      <c r="D53" s="78">
        <v>0</v>
      </c>
      <c r="E53" s="77">
        <v>0</v>
      </c>
      <c r="F53" s="78">
        <v>0</v>
      </c>
      <c r="G53" s="79">
        <v>0</v>
      </c>
      <c r="H53" s="80">
        <v>0</v>
      </c>
      <c r="I53" s="53"/>
      <c r="J53" s="144" t="s">
        <v>117</v>
      </c>
      <c r="K53" s="61" t="s">
        <v>104</v>
      </c>
      <c r="L53" s="77">
        <v>0</v>
      </c>
      <c r="M53" s="78">
        <v>0</v>
      </c>
      <c r="N53" s="77">
        <v>0</v>
      </c>
      <c r="O53" s="78">
        <v>0</v>
      </c>
      <c r="P53" s="79">
        <v>0</v>
      </c>
      <c r="Q53" s="80">
        <v>0</v>
      </c>
    </row>
    <row r="54" spans="1:17" ht="13.5">
      <c r="A54" s="145"/>
      <c r="B54" s="66" t="s">
        <v>105</v>
      </c>
      <c r="C54" s="62">
        <v>0</v>
      </c>
      <c r="D54" s="63">
        <v>0</v>
      </c>
      <c r="E54" s="62">
        <v>0</v>
      </c>
      <c r="F54" s="63">
        <v>0</v>
      </c>
      <c r="G54" s="64">
        <v>0</v>
      </c>
      <c r="H54" s="65">
        <v>0</v>
      </c>
      <c r="I54" s="53"/>
      <c r="J54" s="145"/>
      <c r="K54" s="66" t="s">
        <v>105</v>
      </c>
      <c r="L54" s="62">
        <v>72</v>
      </c>
      <c r="M54" s="63">
        <v>72</v>
      </c>
      <c r="N54" s="62">
        <v>0</v>
      </c>
      <c r="O54" s="63">
        <v>0</v>
      </c>
      <c r="P54" s="64">
        <v>0</v>
      </c>
      <c r="Q54" s="65">
        <v>0</v>
      </c>
    </row>
    <row r="55" spans="1:17" ht="13.5">
      <c r="A55" s="145"/>
      <c r="B55" s="66" t="s">
        <v>106</v>
      </c>
      <c r="C55" s="62">
        <v>0</v>
      </c>
      <c r="D55" s="63">
        <v>0</v>
      </c>
      <c r="E55" s="62">
        <v>0</v>
      </c>
      <c r="F55" s="63">
        <v>0</v>
      </c>
      <c r="G55" s="64">
        <v>0</v>
      </c>
      <c r="H55" s="65">
        <v>0</v>
      </c>
      <c r="I55" s="53"/>
      <c r="J55" s="145"/>
      <c r="K55" s="66" t="s">
        <v>106</v>
      </c>
      <c r="L55" s="62">
        <v>108</v>
      </c>
      <c r="M55" s="63">
        <v>108</v>
      </c>
      <c r="N55" s="62">
        <v>0</v>
      </c>
      <c r="O55" s="63">
        <v>0</v>
      </c>
      <c r="P55" s="64">
        <v>0</v>
      </c>
      <c r="Q55" s="65">
        <v>0</v>
      </c>
    </row>
    <row r="56" spans="1:17" ht="13.5">
      <c r="A56" s="145"/>
      <c r="B56" s="66" t="s">
        <v>107</v>
      </c>
      <c r="C56" s="62">
        <v>180</v>
      </c>
      <c r="D56" s="63">
        <v>180</v>
      </c>
      <c r="E56" s="62">
        <v>0</v>
      </c>
      <c r="F56" s="63">
        <v>0</v>
      </c>
      <c r="G56" s="64">
        <v>0</v>
      </c>
      <c r="H56" s="65">
        <v>0</v>
      </c>
      <c r="I56" s="53"/>
      <c r="J56" s="145"/>
      <c r="K56" s="66" t="s">
        <v>107</v>
      </c>
      <c r="L56" s="62">
        <v>270</v>
      </c>
      <c r="M56" s="63">
        <v>270</v>
      </c>
      <c r="N56" s="62">
        <v>0</v>
      </c>
      <c r="O56" s="63">
        <v>0</v>
      </c>
      <c r="P56" s="64">
        <v>0</v>
      </c>
      <c r="Q56" s="65">
        <v>0</v>
      </c>
    </row>
    <row r="57" spans="1:17" ht="13.5">
      <c r="A57" s="145"/>
      <c r="B57" s="66" t="s">
        <v>108</v>
      </c>
      <c r="C57" s="62">
        <v>6000</v>
      </c>
      <c r="D57" s="63">
        <v>6000</v>
      </c>
      <c r="E57" s="62">
        <v>0</v>
      </c>
      <c r="F57" s="63">
        <v>0</v>
      </c>
      <c r="G57" s="64">
        <v>0</v>
      </c>
      <c r="H57" s="65">
        <v>0</v>
      </c>
      <c r="I57" s="53"/>
      <c r="J57" s="145"/>
      <c r="K57" s="66" t="s">
        <v>108</v>
      </c>
      <c r="L57" s="62">
        <v>0</v>
      </c>
      <c r="M57" s="63">
        <v>0</v>
      </c>
      <c r="N57" s="62">
        <v>0</v>
      </c>
      <c r="O57" s="63">
        <v>0</v>
      </c>
      <c r="P57" s="64">
        <v>0</v>
      </c>
      <c r="Q57" s="65">
        <v>0</v>
      </c>
    </row>
    <row r="58" spans="1:17" ht="14.25" thickBot="1">
      <c r="A58" s="145"/>
      <c r="B58" s="60" t="s">
        <v>109</v>
      </c>
      <c r="C58" s="67"/>
      <c r="D58" s="68"/>
      <c r="E58" s="67"/>
      <c r="F58" s="68"/>
      <c r="G58" s="69"/>
      <c r="H58" s="70"/>
      <c r="I58" s="53"/>
      <c r="J58" s="145"/>
      <c r="K58" s="60" t="s">
        <v>109</v>
      </c>
      <c r="L58" s="67"/>
      <c r="M58" s="68"/>
      <c r="N58" s="67"/>
      <c r="O58" s="68"/>
      <c r="P58" s="69"/>
      <c r="Q58" s="70"/>
    </row>
    <row r="59" spans="1:17" ht="14.25" thickBot="1">
      <c r="A59" s="146"/>
      <c r="B59" s="71" t="s">
        <v>110</v>
      </c>
      <c r="C59" s="72">
        <f aca="true" t="shared" si="14" ref="C59:H59">SUM(C53:C58)</f>
        <v>6180</v>
      </c>
      <c r="D59" s="76">
        <f t="shared" si="14"/>
        <v>6180</v>
      </c>
      <c r="E59" s="72">
        <f t="shared" si="14"/>
        <v>0</v>
      </c>
      <c r="F59" s="76">
        <f t="shared" si="14"/>
        <v>0</v>
      </c>
      <c r="G59" s="74">
        <f t="shared" si="14"/>
        <v>0</v>
      </c>
      <c r="H59" s="75">
        <f t="shared" si="14"/>
        <v>0</v>
      </c>
      <c r="I59" s="53"/>
      <c r="J59" s="146"/>
      <c r="K59" s="71" t="s">
        <v>110</v>
      </c>
      <c r="L59" s="72">
        <f aca="true" t="shared" si="15" ref="L59:Q59">SUM(L53:L58)</f>
        <v>450</v>
      </c>
      <c r="M59" s="76">
        <f t="shared" si="15"/>
        <v>450</v>
      </c>
      <c r="N59" s="72">
        <f t="shared" si="15"/>
        <v>0</v>
      </c>
      <c r="O59" s="76">
        <f t="shared" si="15"/>
        <v>0</v>
      </c>
      <c r="P59" s="74">
        <f t="shared" si="15"/>
        <v>0</v>
      </c>
      <c r="Q59" s="75">
        <f t="shared" si="15"/>
        <v>0</v>
      </c>
    </row>
    <row r="60" spans="1:17" ht="13.5">
      <c r="A60" s="144" t="s">
        <v>118</v>
      </c>
      <c r="B60" s="61" t="s">
        <v>104</v>
      </c>
      <c r="C60" s="77">
        <v>72</v>
      </c>
      <c r="D60" s="78">
        <v>72</v>
      </c>
      <c r="E60" s="77">
        <v>0</v>
      </c>
      <c r="F60" s="78">
        <v>0</v>
      </c>
      <c r="G60" s="79">
        <v>0</v>
      </c>
      <c r="H60" s="80">
        <v>0</v>
      </c>
      <c r="I60" s="53"/>
      <c r="J60" s="144" t="s">
        <v>118</v>
      </c>
      <c r="K60" s="61" t="s">
        <v>104</v>
      </c>
      <c r="L60" s="67">
        <v>14619</v>
      </c>
      <c r="M60" s="68">
        <v>144</v>
      </c>
      <c r="N60" s="67">
        <v>14475</v>
      </c>
      <c r="O60" s="78">
        <v>0</v>
      </c>
      <c r="P60" s="79">
        <v>0</v>
      </c>
      <c r="Q60" s="80">
        <v>0</v>
      </c>
    </row>
    <row r="61" spans="1:17" ht="13.5">
      <c r="A61" s="145"/>
      <c r="B61" s="66" t="s">
        <v>105</v>
      </c>
      <c r="C61" s="62">
        <v>0</v>
      </c>
      <c r="D61" s="63">
        <v>0</v>
      </c>
      <c r="E61" s="62">
        <v>0</v>
      </c>
      <c r="F61" s="63">
        <v>0</v>
      </c>
      <c r="G61" s="64">
        <v>0</v>
      </c>
      <c r="H61" s="65">
        <v>0</v>
      </c>
      <c r="I61" s="53"/>
      <c r="J61" s="145"/>
      <c r="K61" s="66" t="s">
        <v>105</v>
      </c>
      <c r="L61" s="62">
        <v>90</v>
      </c>
      <c r="M61" s="63">
        <v>90</v>
      </c>
      <c r="N61" s="62">
        <v>0</v>
      </c>
      <c r="O61" s="63">
        <v>0</v>
      </c>
      <c r="P61" s="64">
        <v>0</v>
      </c>
      <c r="Q61" s="65">
        <v>0</v>
      </c>
    </row>
    <row r="62" spans="1:17" ht="13.5">
      <c r="A62" s="145"/>
      <c r="B62" s="66" t="s">
        <v>106</v>
      </c>
      <c r="C62" s="62">
        <v>108</v>
      </c>
      <c r="D62" s="63">
        <v>108</v>
      </c>
      <c r="E62" s="62">
        <v>0</v>
      </c>
      <c r="F62" s="63">
        <v>0</v>
      </c>
      <c r="G62" s="64">
        <v>0</v>
      </c>
      <c r="H62" s="65">
        <v>0</v>
      </c>
      <c r="I62" s="53"/>
      <c r="J62" s="145"/>
      <c r="K62" s="66" t="s">
        <v>106</v>
      </c>
      <c r="L62" s="62">
        <v>180</v>
      </c>
      <c r="M62" s="63">
        <v>180</v>
      </c>
      <c r="N62" s="62">
        <v>180</v>
      </c>
      <c r="O62" s="63">
        <v>180</v>
      </c>
      <c r="P62" s="64">
        <v>0</v>
      </c>
      <c r="Q62" s="65">
        <v>0</v>
      </c>
    </row>
    <row r="63" spans="1:17" ht="13.5">
      <c r="A63" s="145"/>
      <c r="B63" s="66" t="s">
        <v>107</v>
      </c>
      <c r="C63" s="62">
        <v>108</v>
      </c>
      <c r="D63" s="63">
        <v>108</v>
      </c>
      <c r="E63" s="62">
        <v>0</v>
      </c>
      <c r="F63" s="63">
        <v>0</v>
      </c>
      <c r="G63" s="64">
        <v>0</v>
      </c>
      <c r="H63" s="65">
        <v>0</v>
      </c>
      <c r="I63" s="53"/>
      <c r="J63" s="145"/>
      <c r="K63" s="66" t="s">
        <v>107</v>
      </c>
      <c r="L63" s="62">
        <v>216</v>
      </c>
      <c r="M63" s="63">
        <v>216</v>
      </c>
      <c r="N63" s="62">
        <v>216</v>
      </c>
      <c r="O63" s="63">
        <v>216</v>
      </c>
      <c r="P63" s="64">
        <v>0</v>
      </c>
      <c r="Q63" s="65">
        <v>0</v>
      </c>
    </row>
    <row r="64" spans="1:17" ht="13.5">
      <c r="A64" s="145"/>
      <c r="B64" s="66" t="s">
        <v>108</v>
      </c>
      <c r="C64" s="62">
        <v>54</v>
      </c>
      <c r="D64" s="63">
        <v>54</v>
      </c>
      <c r="E64" s="62">
        <v>0</v>
      </c>
      <c r="F64" s="63">
        <v>0</v>
      </c>
      <c r="G64" s="64">
        <v>0</v>
      </c>
      <c r="H64" s="65">
        <v>0</v>
      </c>
      <c r="I64" s="53"/>
      <c r="J64" s="145"/>
      <c r="K64" s="66" t="s">
        <v>108</v>
      </c>
      <c r="L64" s="62">
        <v>14670</v>
      </c>
      <c r="M64" s="63">
        <v>180</v>
      </c>
      <c r="N64" s="62">
        <v>0</v>
      </c>
      <c r="O64" s="63">
        <v>0</v>
      </c>
      <c r="P64" s="64">
        <v>0</v>
      </c>
      <c r="Q64" s="65">
        <v>0</v>
      </c>
    </row>
    <row r="65" spans="1:17" ht="14.25" thickBot="1">
      <c r="A65" s="145"/>
      <c r="B65" s="60" t="s">
        <v>109</v>
      </c>
      <c r="C65" s="67"/>
      <c r="D65" s="68"/>
      <c r="E65" s="67"/>
      <c r="F65" s="68"/>
      <c r="G65" s="69"/>
      <c r="H65" s="70"/>
      <c r="I65" s="53"/>
      <c r="J65" s="145"/>
      <c r="K65" s="60" t="s">
        <v>109</v>
      </c>
      <c r="L65" s="67"/>
      <c r="M65" s="68"/>
      <c r="N65" s="67"/>
      <c r="O65" s="68"/>
      <c r="P65" s="69"/>
      <c r="Q65" s="70"/>
    </row>
    <row r="66" spans="1:17" ht="14.25" thickBot="1">
      <c r="A66" s="146"/>
      <c r="B66" s="71" t="s">
        <v>110</v>
      </c>
      <c r="C66" s="72">
        <f aca="true" t="shared" si="16" ref="C66:H66">SUM(C60:C65)</f>
        <v>342</v>
      </c>
      <c r="D66" s="76">
        <f t="shared" si="16"/>
        <v>342</v>
      </c>
      <c r="E66" s="72">
        <f t="shared" si="16"/>
        <v>0</v>
      </c>
      <c r="F66" s="76">
        <f t="shared" si="16"/>
        <v>0</v>
      </c>
      <c r="G66" s="74">
        <f t="shared" si="16"/>
        <v>0</v>
      </c>
      <c r="H66" s="75">
        <f t="shared" si="16"/>
        <v>0</v>
      </c>
      <c r="I66" s="53"/>
      <c r="J66" s="146"/>
      <c r="K66" s="71" t="s">
        <v>110</v>
      </c>
      <c r="L66" s="72">
        <f aca="true" t="shared" si="17" ref="L66:Q66">SUM(L60:L65)</f>
        <v>29775</v>
      </c>
      <c r="M66" s="76">
        <f t="shared" si="17"/>
        <v>810</v>
      </c>
      <c r="N66" s="72">
        <f t="shared" si="17"/>
        <v>14871</v>
      </c>
      <c r="O66" s="76">
        <f t="shared" si="17"/>
        <v>396</v>
      </c>
      <c r="P66" s="74">
        <f t="shared" si="17"/>
        <v>0</v>
      </c>
      <c r="Q66" s="75">
        <f t="shared" si="17"/>
        <v>0</v>
      </c>
    </row>
    <row r="67" spans="1:17" ht="13.5">
      <c r="A67" s="144" t="s">
        <v>119</v>
      </c>
      <c r="B67" s="61" t="s">
        <v>104</v>
      </c>
      <c r="C67" s="77">
        <v>0</v>
      </c>
      <c r="D67" s="78">
        <v>0</v>
      </c>
      <c r="E67" s="77">
        <v>0</v>
      </c>
      <c r="F67" s="78">
        <v>0</v>
      </c>
      <c r="G67" s="79">
        <v>0</v>
      </c>
      <c r="H67" s="80">
        <v>0</v>
      </c>
      <c r="I67" s="53"/>
      <c r="J67" s="144" t="s">
        <v>119</v>
      </c>
      <c r="K67" s="61" t="s">
        <v>104</v>
      </c>
      <c r="L67" s="77">
        <v>0</v>
      </c>
      <c r="M67" s="78">
        <v>0</v>
      </c>
      <c r="N67" s="77">
        <v>0</v>
      </c>
      <c r="O67" s="78">
        <v>0</v>
      </c>
      <c r="P67" s="79">
        <v>0</v>
      </c>
      <c r="Q67" s="80">
        <v>0</v>
      </c>
    </row>
    <row r="68" spans="1:17" ht="13.5">
      <c r="A68" s="145"/>
      <c r="B68" s="66" t="s">
        <v>105</v>
      </c>
      <c r="C68" s="62">
        <v>3000</v>
      </c>
      <c r="D68" s="63">
        <v>3000</v>
      </c>
      <c r="E68" s="62">
        <v>0</v>
      </c>
      <c r="F68" s="63">
        <v>0</v>
      </c>
      <c r="G68" s="64">
        <v>0</v>
      </c>
      <c r="H68" s="65">
        <v>0</v>
      </c>
      <c r="I68" s="53"/>
      <c r="J68" s="145"/>
      <c r="K68" s="66" t="s">
        <v>105</v>
      </c>
      <c r="L68" s="62">
        <v>144</v>
      </c>
      <c r="M68" s="63">
        <v>144</v>
      </c>
      <c r="N68" s="62">
        <v>0</v>
      </c>
      <c r="O68" s="63">
        <v>0</v>
      </c>
      <c r="P68" s="64">
        <v>0</v>
      </c>
      <c r="Q68" s="65">
        <v>0</v>
      </c>
    </row>
    <row r="69" spans="1:17" ht="13.5">
      <c r="A69" s="145"/>
      <c r="B69" s="66" t="s">
        <v>106</v>
      </c>
      <c r="C69" s="62">
        <v>144</v>
      </c>
      <c r="D69" s="63">
        <v>144</v>
      </c>
      <c r="E69" s="62">
        <v>144</v>
      </c>
      <c r="F69" s="63">
        <v>144</v>
      </c>
      <c r="G69" s="64">
        <v>0</v>
      </c>
      <c r="H69" s="65">
        <v>0</v>
      </c>
      <c r="I69" s="53"/>
      <c r="J69" s="145"/>
      <c r="K69" s="66" t="s">
        <v>106</v>
      </c>
      <c r="L69" s="62">
        <v>108</v>
      </c>
      <c r="M69" s="63">
        <v>108</v>
      </c>
      <c r="N69" s="62">
        <v>0</v>
      </c>
      <c r="O69" s="63">
        <v>0</v>
      </c>
      <c r="P69" s="64">
        <v>0</v>
      </c>
      <c r="Q69" s="65">
        <v>0</v>
      </c>
    </row>
    <row r="70" spans="1:17" ht="13.5">
      <c r="A70" s="145"/>
      <c r="B70" s="66" t="s">
        <v>107</v>
      </c>
      <c r="C70" s="62">
        <v>0</v>
      </c>
      <c r="D70" s="63">
        <v>0</v>
      </c>
      <c r="E70" s="62">
        <v>0</v>
      </c>
      <c r="F70" s="63">
        <v>0</v>
      </c>
      <c r="G70" s="64">
        <v>0</v>
      </c>
      <c r="H70" s="65">
        <v>0</v>
      </c>
      <c r="I70" s="53"/>
      <c r="J70" s="145"/>
      <c r="K70" s="66" t="s">
        <v>107</v>
      </c>
      <c r="L70" s="62">
        <v>0</v>
      </c>
      <c r="M70" s="63">
        <v>0</v>
      </c>
      <c r="N70" s="62">
        <v>0</v>
      </c>
      <c r="O70" s="63">
        <v>0</v>
      </c>
      <c r="P70" s="64">
        <v>0</v>
      </c>
      <c r="Q70" s="65">
        <v>0</v>
      </c>
    </row>
    <row r="71" spans="1:18" ht="13.5">
      <c r="A71" s="145"/>
      <c r="B71" s="66" t="s">
        <v>108</v>
      </c>
      <c r="C71" s="62">
        <v>1</v>
      </c>
      <c r="D71" s="63">
        <v>1</v>
      </c>
      <c r="E71" s="62">
        <v>0</v>
      </c>
      <c r="F71" s="63">
        <v>0</v>
      </c>
      <c r="G71" s="64">
        <v>0</v>
      </c>
      <c r="H71" s="65">
        <v>0</v>
      </c>
      <c r="I71" s="53"/>
      <c r="J71" s="145"/>
      <c r="K71" s="66" t="s">
        <v>108</v>
      </c>
      <c r="L71" s="62">
        <v>0</v>
      </c>
      <c r="M71" s="63">
        <v>0</v>
      </c>
      <c r="N71" s="62">
        <v>0</v>
      </c>
      <c r="O71" s="63">
        <v>0</v>
      </c>
      <c r="P71" s="64">
        <v>0</v>
      </c>
      <c r="Q71" s="65">
        <v>0</v>
      </c>
      <c r="R71" s="81"/>
    </row>
    <row r="72" spans="1:17" ht="14.25" thickBot="1">
      <c r="A72" s="145"/>
      <c r="B72" s="60" t="s">
        <v>109</v>
      </c>
      <c r="C72" s="67"/>
      <c r="D72" s="68"/>
      <c r="E72" s="67"/>
      <c r="F72" s="68"/>
      <c r="G72" s="69"/>
      <c r="H72" s="70"/>
      <c r="I72" s="53"/>
      <c r="J72" s="145"/>
      <c r="K72" s="60" t="s">
        <v>109</v>
      </c>
      <c r="L72" s="67"/>
      <c r="M72" s="68"/>
      <c r="N72" s="67"/>
      <c r="O72" s="68"/>
      <c r="P72" s="69"/>
      <c r="Q72" s="70"/>
    </row>
    <row r="73" spans="1:17" ht="14.25" thickBot="1">
      <c r="A73" s="146"/>
      <c r="B73" s="71" t="s">
        <v>110</v>
      </c>
      <c r="C73" s="72">
        <f aca="true" t="shared" si="18" ref="C73:H73">SUM(C67:C72)</f>
        <v>3145</v>
      </c>
      <c r="D73" s="76">
        <f t="shared" si="18"/>
        <v>3145</v>
      </c>
      <c r="E73" s="72">
        <f t="shared" si="18"/>
        <v>144</v>
      </c>
      <c r="F73" s="76">
        <f t="shared" si="18"/>
        <v>144</v>
      </c>
      <c r="G73" s="74">
        <f t="shared" si="18"/>
        <v>0</v>
      </c>
      <c r="H73" s="75">
        <f t="shared" si="18"/>
        <v>0</v>
      </c>
      <c r="I73" s="53"/>
      <c r="J73" s="146"/>
      <c r="K73" s="71" t="s">
        <v>110</v>
      </c>
      <c r="L73" s="72">
        <f aca="true" t="shared" si="19" ref="L73:Q73">SUM(L67:L72)</f>
        <v>252</v>
      </c>
      <c r="M73" s="76">
        <f t="shared" si="19"/>
        <v>252</v>
      </c>
      <c r="N73" s="72">
        <f t="shared" si="19"/>
        <v>0</v>
      </c>
      <c r="O73" s="76">
        <f t="shared" si="19"/>
        <v>0</v>
      </c>
      <c r="P73" s="74">
        <f t="shared" si="19"/>
        <v>0</v>
      </c>
      <c r="Q73" s="75">
        <f t="shared" si="19"/>
        <v>0</v>
      </c>
    </row>
    <row r="74" spans="1:17" ht="13.5">
      <c r="A74" s="144" t="s">
        <v>120</v>
      </c>
      <c r="B74" s="61" t="s">
        <v>104</v>
      </c>
      <c r="C74" s="77">
        <v>0</v>
      </c>
      <c r="D74" s="78">
        <v>0</v>
      </c>
      <c r="E74" s="77">
        <v>0</v>
      </c>
      <c r="F74" s="78">
        <v>0</v>
      </c>
      <c r="G74" s="79">
        <v>0</v>
      </c>
      <c r="H74" s="80">
        <v>0</v>
      </c>
      <c r="I74" s="53"/>
      <c r="J74" s="144" t="s">
        <v>120</v>
      </c>
      <c r="K74" s="61" t="s">
        <v>104</v>
      </c>
      <c r="L74" s="77">
        <v>90</v>
      </c>
      <c r="M74" s="78">
        <v>90</v>
      </c>
      <c r="N74" s="77">
        <v>0</v>
      </c>
      <c r="O74" s="78">
        <v>0</v>
      </c>
      <c r="P74" s="79">
        <v>0</v>
      </c>
      <c r="Q74" s="80">
        <v>0</v>
      </c>
    </row>
    <row r="75" spans="1:17" ht="13.5">
      <c r="A75" s="145"/>
      <c r="B75" s="66" t="s">
        <v>105</v>
      </c>
      <c r="C75" s="62">
        <v>144</v>
      </c>
      <c r="D75" s="63">
        <v>144</v>
      </c>
      <c r="E75" s="62">
        <v>144</v>
      </c>
      <c r="F75" s="63">
        <v>144</v>
      </c>
      <c r="G75" s="64">
        <v>0</v>
      </c>
      <c r="H75" s="65">
        <v>0</v>
      </c>
      <c r="I75" s="53"/>
      <c r="J75" s="145"/>
      <c r="K75" s="66" t="s">
        <v>105</v>
      </c>
      <c r="L75" s="62">
        <v>252</v>
      </c>
      <c r="M75" s="63">
        <v>252</v>
      </c>
      <c r="N75" s="62">
        <v>0</v>
      </c>
      <c r="O75" s="63">
        <v>0</v>
      </c>
      <c r="P75" s="64">
        <v>0</v>
      </c>
      <c r="Q75" s="65">
        <v>0</v>
      </c>
    </row>
    <row r="76" spans="1:17" ht="13.5">
      <c r="A76" s="145"/>
      <c r="B76" s="66" t="s">
        <v>106</v>
      </c>
      <c r="C76" s="62">
        <v>90</v>
      </c>
      <c r="D76" s="63">
        <v>90</v>
      </c>
      <c r="E76" s="62">
        <v>90</v>
      </c>
      <c r="F76" s="63">
        <v>90</v>
      </c>
      <c r="G76" s="64">
        <v>0</v>
      </c>
      <c r="H76" s="65">
        <v>0</v>
      </c>
      <c r="I76" s="53"/>
      <c r="J76" s="145"/>
      <c r="K76" s="66" t="s">
        <v>106</v>
      </c>
      <c r="L76" s="62">
        <v>216</v>
      </c>
      <c r="M76" s="63">
        <v>216</v>
      </c>
      <c r="N76" s="62">
        <v>0</v>
      </c>
      <c r="O76" s="63">
        <v>0</v>
      </c>
      <c r="P76" s="64">
        <v>0</v>
      </c>
      <c r="Q76" s="65">
        <v>0</v>
      </c>
    </row>
    <row r="77" spans="1:17" ht="13.5">
      <c r="A77" s="145"/>
      <c r="B77" s="66" t="s">
        <v>107</v>
      </c>
      <c r="C77" s="62">
        <v>7500</v>
      </c>
      <c r="D77" s="63">
        <v>0</v>
      </c>
      <c r="E77" s="62">
        <v>7500</v>
      </c>
      <c r="F77" s="63">
        <v>0</v>
      </c>
      <c r="G77" s="64">
        <v>0</v>
      </c>
      <c r="H77" s="65">
        <v>0</v>
      </c>
      <c r="I77" s="53"/>
      <c r="J77" s="145"/>
      <c r="K77" s="66" t="s">
        <v>107</v>
      </c>
      <c r="L77" s="62">
        <v>172</v>
      </c>
      <c r="M77" s="63">
        <v>162</v>
      </c>
      <c r="N77" s="62">
        <v>0</v>
      </c>
      <c r="O77" s="63">
        <v>0</v>
      </c>
      <c r="P77" s="64">
        <v>0</v>
      </c>
      <c r="Q77" s="65">
        <v>0</v>
      </c>
    </row>
    <row r="78" spans="1:17" ht="13.5">
      <c r="A78" s="145"/>
      <c r="B78" s="66" t="s">
        <v>108</v>
      </c>
      <c r="C78" s="62">
        <v>144</v>
      </c>
      <c r="D78" s="63">
        <v>144</v>
      </c>
      <c r="E78" s="62">
        <v>0</v>
      </c>
      <c r="F78" s="63">
        <v>0</v>
      </c>
      <c r="G78" s="64">
        <v>0</v>
      </c>
      <c r="H78" s="65">
        <v>0</v>
      </c>
      <c r="I78" s="53"/>
      <c r="J78" s="145"/>
      <c r="K78" s="66" t="s">
        <v>108</v>
      </c>
      <c r="L78" s="62">
        <v>0</v>
      </c>
      <c r="M78" s="63">
        <v>0</v>
      </c>
      <c r="N78" s="62">
        <v>0</v>
      </c>
      <c r="O78" s="63">
        <v>0</v>
      </c>
      <c r="P78" s="64">
        <v>0</v>
      </c>
      <c r="Q78" s="65">
        <v>0</v>
      </c>
    </row>
    <row r="79" spans="1:17" ht="14.25" thickBot="1">
      <c r="A79" s="145"/>
      <c r="B79" s="60" t="s">
        <v>109</v>
      </c>
      <c r="C79" s="67"/>
      <c r="D79" s="68"/>
      <c r="E79" s="67"/>
      <c r="F79" s="68"/>
      <c r="G79" s="69"/>
      <c r="H79" s="70"/>
      <c r="I79" s="53"/>
      <c r="J79" s="145"/>
      <c r="K79" s="60" t="s">
        <v>109</v>
      </c>
      <c r="L79" s="67"/>
      <c r="M79" s="68"/>
      <c r="N79" s="67"/>
      <c r="O79" s="68"/>
      <c r="P79" s="69"/>
      <c r="Q79" s="70"/>
    </row>
    <row r="80" spans="1:17" ht="14.25" thickBot="1">
      <c r="A80" s="146"/>
      <c r="B80" s="71" t="s">
        <v>110</v>
      </c>
      <c r="C80" s="72">
        <f aca="true" t="shared" si="20" ref="C80:H80">SUM(C74:C79)</f>
        <v>7878</v>
      </c>
      <c r="D80" s="76">
        <f t="shared" si="20"/>
        <v>378</v>
      </c>
      <c r="E80" s="72">
        <f t="shared" si="20"/>
        <v>7734</v>
      </c>
      <c r="F80" s="76">
        <f t="shared" si="20"/>
        <v>234</v>
      </c>
      <c r="G80" s="74">
        <f t="shared" si="20"/>
        <v>0</v>
      </c>
      <c r="H80" s="75">
        <f t="shared" si="20"/>
        <v>0</v>
      </c>
      <c r="I80" s="53"/>
      <c r="J80" s="146"/>
      <c r="K80" s="71" t="s">
        <v>110</v>
      </c>
      <c r="L80" s="72">
        <f aca="true" t="shared" si="21" ref="L80:Q80">SUM(L74:L79)</f>
        <v>730</v>
      </c>
      <c r="M80" s="76">
        <f t="shared" si="21"/>
        <v>720</v>
      </c>
      <c r="N80" s="72">
        <f t="shared" si="21"/>
        <v>0</v>
      </c>
      <c r="O80" s="76">
        <f t="shared" si="21"/>
        <v>0</v>
      </c>
      <c r="P80" s="74">
        <f t="shared" si="21"/>
        <v>0</v>
      </c>
      <c r="Q80" s="75">
        <f t="shared" si="21"/>
        <v>0</v>
      </c>
    </row>
    <row r="81" spans="1:17" ht="13.5">
      <c r="A81" s="144" t="s">
        <v>121</v>
      </c>
      <c r="B81" s="61" t="s">
        <v>104</v>
      </c>
      <c r="C81" s="77">
        <v>14172</v>
      </c>
      <c r="D81" s="78">
        <v>72</v>
      </c>
      <c r="E81" s="77">
        <v>72</v>
      </c>
      <c r="F81" s="78">
        <v>72</v>
      </c>
      <c r="G81" s="79">
        <v>0</v>
      </c>
      <c r="H81" s="80">
        <v>0</v>
      </c>
      <c r="I81" s="53"/>
      <c r="J81" s="144" t="s">
        <v>121</v>
      </c>
      <c r="K81" s="61" t="s">
        <v>104</v>
      </c>
      <c r="L81" s="77">
        <v>108</v>
      </c>
      <c r="M81" s="78">
        <v>108</v>
      </c>
      <c r="N81" s="77">
        <v>0</v>
      </c>
      <c r="O81" s="78">
        <v>0</v>
      </c>
      <c r="P81" s="79">
        <v>0</v>
      </c>
      <c r="Q81" s="80">
        <v>0</v>
      </c>
    </row>
    <row r="82" spans="1:17" ht="13.5">
      <c r="A82" s="145"/>
      <c r="B82" s="66" t="s">
        <v>105</v>
      </c>
      <c r="C82" s="62">
        <v>8061</v>
      </c>
      <c r="D82" s="63">
        <v>126</v>
      </c>
      <c r="E82" s="62">
        <v>8061</v>
      </c>
      <c r="F82" s="63">
        <v>126</v>
      </c>
      <c r="G82" s="64">
        <v>0</v>
      </c>
      <c r="H82" s="65">
        <v>0</v>
      </c>
      <c r="I82" s="53"/>
      <c r="J82" s="145"/>
      <c r="K82" s="66" t="s">
        <v>105</v>
      </c>
      <c r="L82" s="62">
        <v>216</v>
      </c>
      <c r="M82" s="63">
        <v>216</v>
      </c>
      <c r="N82" s="62">
        <v>0</v>
      </c>
      <c r="O82" s="63">
        <v>0</v>
      </c>
      <c r="P82" s="64">
        <v>0</v>
      </c>
      <c r="Q82" s="65">
        <v>0</v>
      </c>
    </row>
    <row r="83" spans="1:17" ht="13.5">
      <c r="A83" s="145"/>
      <c r="B83" s="66" t="s">
        <v>106</v>
      </c>
      <c r="C83" s="62">
        <v>180</v>
      </c>
      <c r="D83" s="63">
        <v>180</v>
      </c>
      <c r="E83" s="62">
        <v>180</v>
      </c>
      <c r="F83" s="63">
        <v>180</v>
      </c>
      <c r="G83" s="64">
        <v>0</v>
      </c>
      <c r="H83" s="65">
        <v>0</v>
      </c>
      <c r="I83" s="53"/>
      <c r="J83" s="145"/>
      <c r="K83" s="66" t="s">
        <v>106</v>
      </c>
      <c r="L83" s="62">
        <v>612</v>
      </c>
      <c r="M83" s="63">
        <v>594</v>
      </c>
      <c r="N83" s="62">
        <v>594</v>
      </c>
      <c r="O83" s="63">
        <v>594</v>
      </c>
      <c r="P83" s="64">
        <v>0</v>
      </c>
      <c r="Q83" s="65">
        <v>0</v>
      </c>
    </row>
    <row r="84" spans="1:17" ht="13.5">
      <c r="A84" s="145"/>
      <c r="B84" s="66" t="s">
        <v>107</v>
      </c>
      <c r="C84" s="62">
        <v>216</v>
      </c>
      <c r="D84" s="63">
        <v>216</v>
      </c>
      <c r="E84" s="62">
        <v>0</v>
      </c>
      <c r="F84" s="63">
        <v>0</v>
      </c>
      <c r="G84" s="64">
        <v>0</v>
      </c>
      <c r="H84" s="65">
        <v>0</v>
      </c>
      <c r="I84" s="53"/>
      <c r="J84" s="145"/>
      <c r="K84" s="66" t="s">
        <v>107</v>
      </c>
      <c r="L84" s="62">
        <v>420</v>
      </c>
      <c r="M84" s="63">
        <v>360</v>
      </c>
      <c r="N84" s="62">
        <v>0</v>
      </c>
      <c r="O84" s="63">
        <v>0</v>
      </c>
      <c r="P84" s="64">
        <v>0</v>
      </c>
      <c r="Q84" s="65">
        <v>0</v>
      </c>
    </row>
    <row r="85" spans="1:17" ht="13.5">
      <c r="A85" s="145"/>
      <c r="B85" s="66" t="s">
        <v>108</v>
      </c>
      <c r="C85" s="62">
        <v>0</v>
      </c>
      <c r="D85" s="63">
        <v>0</v>
      </c>
      <c r="E85" s="62">
        <v>0</v>
      </c>
      <c r="F85" s="63">
        <v>0</v>
      </c>
      <c r="G85" s="64">
        <v>0</v>
      </c>
      <c r="H85" s="65">
        <v>0</v>
      </c>
      <c r="I85" s="53"/>
      <c r="J85" s="145"/>
      <c r="K85" s="66" t="s">
        <v>108</v>
      </c>
      <c r="L85" s="62">
        <v>180</v>
      </c>
      <c r="M85" s="63">
        <v>180</v>
      </c>
      <c r="N85" s="62">
        <v>0</v>
      </c>
      <c r="O85" s="63">
        <v>0</v>
      </c>
      <c r="P85" s="64">
        <v>0</v>
      </c>
      <c r="Q85" s="65">
        <v>0</v>
      </c>
    </row>
    <row r="86" spans="1:17" ht="14.25" thickBot="1">
      <c r="A86" s="145"/>
      <c r="B86" s="60" t="s">
        <v>109</v>
      </c>
      <c r="C86" s="67"/>
      <c r="D86" s="68"/>
      <c r="E86" s="67"/>
      <c r="F86" s="68"/>
      <c r="G86" s="69"/>
      <c r="H86" s="70"/>
      <c r="I86" s="53"/>
      <c r="J86" s="145"/>
      <c r="K86" s="60" t="s">
        <v>109</v>
      </c>
      <c r="L86" s="67"/>
      <c r="M86" s="68"/>
      <c r="N86" s="67"/>
      <c r="O86" s="68"/>
      <c r="P86" s="69"/>
      <c r="Q86" s="70"/>
    </row>
    <row r="87" spans="1:17" ht="14.25" thickBot="1">
      <c r="A87" s="146"/>
      <c r="B87" s="71" t="s">
        <v>110</v>
      </c>
      <c r="C87" s="72">
        <f aca="true" t="shared" si="22" ref="C87:H87">SUM(C81:C86)</f>
        <v>22629</v>
      </c>
      <c r="D87" s="76">
        <f t="shared" si="22"/>
        <v>594</v>
      </c>
      <c r="E87" s="72">
        <f t="shared" si="22"/>
        <v>8313</v>
      </c>
      <c r="F87" s="76">
        <f t="shared" si="22"/>
        <v>378</v>
      </c>
      <c r="G87" s="74">
        <f t="shared" si="22"/>
        <v>0</v>
      </c>
      <c r="H87" s="75">
        <f t="shared" si="22"/>
        <v>0</v>
      </c>
      <c r="I87" s="53"/>
      <c r="J87" s="146"/>
      <c r="K87" s="71" t="s">
        <v>110</v>
      </c>
      <c r="L87" s="72">
        <f aca="true" t="shared" si="23" ref="L87:Q87">SUM(L81:L86)</f>
        <v>1536</v>
      </c>
      <c r="M87" s="76">
        <f t="shared" si="23"/>
        <v>1458</v>
      </c>
      <c r="N87" s="72">
        <f t="shared" si="23"/>
        <v>594</v>
      </c>
      <c r="O87" s="76">
        <f t="shared" si="23"/>
        <v>594</v>
      </c>
      <c r="P87" s="74">
        <f t="shared" si="23"/>
        <v>0</v>
      </c>
      <c r="Q87" s="75">
        <f t="shared" si="23"/>
        <v>0</v>
      </c>
    </row>
    <row r="88" spans="1:17" ht="14.25" thickBot="1">
      <c r="A88" s="147" t="s">
        <v>122</v>
      </c>
      <c r="B88" s="148"/>
      <c r="C88" s="72">
        <f aca="true" t="shared" si="24" ref="C88:H88">C10+C17+C24+C31+C38+C45+C52+C59+C66+C73+C80+C87</f>
        <v>183953</v>
      </c>
      <c r="D88" s="73">
        <f t="shared" si="24"/>
        <v>91817</v>
      </c>
      <c r="E88" s="72">
        <f t="shared" si="24"/>
        <v>49509</v>
      </c>
      <c r="F88" s="73">
        <f t="shared" si="24"/>
        <v>1314</v>
      </c>
      <c r="G88" s="72">
        <f t="shared" si="24"/>
        <v>0</v>
      </c>
      <c r="H88" s="85">
        <f t="shared" si="24"/>
        <v>0</v>
      </c>
      <c r="J88" s="147" t="s">
        <v>122</v>
      </c>
      <c r="K88" s="148"/>
      <c r="L88" s="72">
        <f aca="true" t="shared" si="25" ref="L88:Q88">L10+L17+L24+L31+L38+L45+L52+L59+L66+L73+L80+L87</f>
        <v>85031</v>
      </c>
      <c r="M88" s="73">
        <f t="shared" si="25"/>
        <v>11454</v>
      </c>
      <c r="N88" s="72">
        <f t="shared" si="25"/>
        <v>31323</v>
      </c>
      <c r="O88" s="73">
        <f t="shared" si="25"/>
        <v>1098</v>
      </c>
      <c r="P88" s="72">
        <f t="shared" si="25"/>
        <v>0</v>
      </c>
      <c r="Q88" s="85">
        <f t="shared" si="25"/>
        <v>0</v>
      </c>
    </row>
  </sheetData>
  <sheetProtection/>
  <mergeCells count="34">
    <mergeCell ref="A53:A59"/>
    <mergeCell ref="J53:J59"/>
    <mergeCell ref="A88:B88"/>
    <mergeCell ref="J88:K88"/>
    <mergeCell ref="A60:A66"/>
    <mergeCell ref="J60:J66"/>
    <mergeCell ref="A67:A73"/>
    <mergeCell ref="J67:J73"/>
    <mergeCell ref="A74:A80"/>
    <mergeCell ref="J74:J80"/>
    <mergeCell ref="A81:A87"/>
    <mergeCell ref="J81:J87"/>
    <mergeCell ref="A11:A17"/>
    <mergeCell ref="J11:J17"/>
    <mergeCell ref="A18:A24"/>
    <mergeCell ref="J18:J24"/>
    <mergeCell ref="A25:A31"/>
    <mergeCell ref="J25:J31"/>
    <mergeCell ref="A39:A45"/>
    <mergeCell ref="J39:J45"/>
    <mergeCell ref="A46:A52"/>
    <mergeCell ref="J46:J52"/>
    <mergeCell ref="A32:A38"/>
    <mergeCell ref="J32:J38"/>
    <mergeCell ref="L2:M2"/>
    <mergeCell ref="N2:O2"/>
    <mergeCell ref="P2:Q2"/>
    <mergeCell ref="A4:A10"/>
    <mergeCell ref="J4:J10"/>
    <mergeCell ref="A2:B3"/>
    <mergeCell ref="G2:H2"/>
    <mergeCell ref="J2:K3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3" max="6" width="9.00390625" style="23" customWidth="1"/>
    <col min="12" max="15" width="9.00390625" style="23" customWidth="1"/>
  </cols>
  <sheetData>
    <row r="1" spans="1:11" ht="14.25">
      <c r="A1" s="52" t="s">
        <v>98</v>
      </c>
      <c r="I1" s="53"/>
      <c r="J1" s="52" t="s">
        <v>99</v>
      </c>
      <c r="K1" s="53"/>
    </row>
    <row r="2" spans="1:17" ht="13.5">
      <c r="A2" s="153"/>
      <c r="B2" s="154"/>
      <c r="C2" s="151" t="s">
        <v>100</v>
      </c>
      <c r="D2" s="152"/>
      <c r="E2" s="151" t="s">
        <v>101</v>
      </c>
      <c r="F2" s="152"/>
      <c r="G2" s="151" t="s">
        <v>102</v>
      </c>
      <c r="H2" s="152"/>
      <c r="I2" s="54"/>
      <c r="J2" s="153"/>
      <c r="K2" s="154"/>
      <c r="L2" s="149" t="s">
        <v>100</v>
      </c>
      <c r="M2" s="150"/>
      <c r="N2" s="149" t="s">
        <v>101</v>
      </c>
      <c r="O2" s="150"/>
      <c r="P2" s="151" t="s">
        <v>102</v>
      </c>
      <c r="Q2" s="152"/>
    </row>
    <row r="3" spans="1:17" ht="13.5">
      <c r="A3" s="155"/>
      <c r="B3" s="156"/>
      <c r="C3" s="55"/>
      <c r="D3" s="56" t="s">
        <v>103</v>
      </c>
      <c r="E3" s="57"/>
      <c r="F3" s="56" t="s">
        <v>103</v>
      </c>
      <c r="G3" s="58"/>
      <c r="H3" s="59" t="s">
        <v>103</v>
      </c>
      <c r="I3" s="54"/>
      <c r="J3" s="155"/>
      <c r="K3" s="156"/>
      <c r="L3" s="55"/>
      <c r="M3" s="56" t="s">
        <v>103</v>
      </c>
      <c r="N3" s="57"/>
      <c r="O3" s="56" t="s">
        <v>103</v>
      </c>
      <c r="P3" s="58"/>
      <c r="Q3" s="59" t="s">
        <v>103</v>
      </c>
    </row>
    <row r="4" spans="1:17" ht="13.5">
      <c r="A4" s="144" t="s">
        <v>63</v>
      </c>
      <c r="B4" s="61" t="s">
        <v>104</v>
      </c>
      <c r="C4" s="62">
        <v>0</v>
      </c>
      <c r="D4" s="63">
        <v>0</v>
      </c>
      <c r="E4" s="62">
        <v>0</v>
      </c>
      <c r="F4" s="63">
        <v>0</v>
      </c>
      <c r="G4" s="64">
        <v>0</v>
      </c>
      <c r="H4" s="65">
        <v>0</v>
      </c>
      <c r="I4" s="53"/>
      <c r="J4" s="144" t="s">
        <v>63</v>
      </c>
      <c r="K4" s="61" t="s">
        <v>104</v>
      </c>
      <c r="L4" s="62">
        <v>90</v>
      </c>
      <c r="M4" s="63">
        <v>90</v>
      </c>
      <c r="N4" s="62">
        <v>0</v>
      </c>
      <c r="O4" s="63">
        <v>0</v>
      </c>
      <c r="P4" s="64">
        <v>0</v>
      </c>
      <c r="Q4" s="65">
        <v>0</v>
      </c>
    </row>
    <row r="5" spans="1:17" ht="13.5">
      <c r="A5" s="145"/>
      <c r="B5" s="66" t="s">
        <v>105</v>
      </c>
      <c r="C5" s="62">
        <v>31450</v>
      </c>
      <c r="D5" s="63">
        <v>31450</v>
      </c>
      <c r="E5" s="62">
        <v>31360</v>
      </c>
      <c r="F5" s="63">
        <v>31360</v>
      </c>
      <c r="G5" s="64">
        <v>0</v>
      </c>
      <c r="H5" s="65">
        <v>0</v>
      </c>
      <c r="I5" s="53"/>
      <c r="J5" s="145"/>
      <c r="K5" s="66" t="s">
        <v>105</v>
      </c>
      <c r="L5" s="62">
        <v>0</v>
      </c>
      <c r="M5" s="63">
        <v>0</v>
      </c>
      <c r="N5" s="62">
        <v>0</v>
      </c>
      <c r="O5" s="63">
        <v>0</v>
      </c>
      <c r="P5" s="64">
        <v>0</v>
      </c>
      <c r="Q5" s="65">
        <v>0</v>
      </c>
    </row>
    <row r="6" spans="1:17" ht="13.5">
      <c r="A6" s="145"/>
      <c r="B6" s="66" t="s">
        <v>106</v>
      </c>
      <c r="C6" s="62">
        <v>0</v>
      </c>
      <c r="D6" s="63">
        <v>0</v>
      </c>
      <c r="E6" s="62">
        <v>0</v>
      </c>
      <c r="F6" s="63">
        <v>0</v>
      </c>
      <c r="G6" s="64">
        <v>0</v>
      </c>
      <c r="H6" s="65">
        <v>0</v>
      </c>
      <c r="I6" s="53"/>
      <c r="J6" s="145"/>
      <c r="K6" s="66" t="s">
        <v>106</v>
      </c>
      <c r="L6" s="62">
        <v>0</v>
      </c>
      <c r="M6" s="63">
        <v>0</v>
      </c>
      <c r="N6" s="62">
        <v>0</v>
      </c>
      <c r="O6" s="63">
        <v>0</v>
      </c>
      <c r="P6" s="64">
        <v>0</v>
      </c>
      <c r="Q6" s="65">
        <v>0</v>
      </c>
    </row>
    <row r="7" spans="1:17" ht="13.5">
      <c r="A7" s="145"/>
      <c r="B7" s="66" t="s">
        <v>107</v>
      </c>
      <c r="C7" s="62">
        <v>31360</v>
      </c>
      <c r="D7" s="63">
        <v>31360</v>
      </c>
      <c r="E7" s="62">
        <v>31360</v>
      </c>
      <c r="F7" s="63">
        <v>31360</v>
      </c>
      <c r="G7" s="64">
        <v>0</v>
      </c>
      <c r="H7" s="65">
        <v>0</v>
      </c>
      <c r="I7" s="53"/>
      <c r="J7" s="145"/>
      <c r="K7" s="66" t="s">
        <v>107</v>
      </c>
      <c r="L7" s="62">
        <v>270</v>
      </c>
      <c r="M7" s="63">
        <v>270</v>
      </c>
      <c r="N7" s="62">
        <v>0</v>
      </c>
      <c r="O7" s="63">
        <v>0</v>
      </c>
      <c r="P7" s="64">
        <v>0</v>
      </c>
      <c r="Q7" s="65">
        <v>0</v>
      </c>
    </row>
    <row r="8" spans="1:17" ht="13.5">
      <c r="A8" s="145"/>
      <c r="B8" s="66" t="s">
        <v>108</v>
      </c>
      <c r="C8" s="62">
        <v>0</v>
      </c>
      <c r="D8" s="63">
        <v>0</v>
      </c>
      <c r="E8" s="62">
        <v>0</v>
      </c>
      <c r="F8" s="63">
        <v>0</v>
      </c>
      <c r="G8" s="64">
        <v>0</v>
      </c>
      <c r="H8" s="65">
        <v>0</v>
      </c>
      <c r="I8" s="53"/>
      <c r="J8" s="145"/>
      <c r="K8" s="66" t="s">
        <v>108</v>
      </c>
      <c r="L8" s="62">
        <v>180</v>
      </c>
      <c r="M8" s="63">
        <v>180</v>
      </c>
      <c r="N8" s="62">
        <v>0</v>
      </c>
      <c r="O8" s="63">
        <v>0</v>
      </c>
      <c r="P8" s="64">
        <v>0</v>
      </c>
      <c r="Q8" s="65">
        <v>0</v>
      </c>
    </row>
    <row r="9" spans="1:17" ht="14.25" thickBot="1">
      <c r="A9" s="145"/>
      <c r="B9" s="60" t="s">
        <v>109</v>
      </c>
      <c r="C9" s="67"/>
      <c r="D9" s="68"/>
      <c r="E9" s="67"/>
      <c r="F9" s="68"/>
      <c r="G9" s="69"/>
      <c r="H9" s="70"/>
      <c r="I9" s="53"/>
      <c r="J9" s="145"/>
      <c r="K9" s="60" t="s">
        <v>109</v>
      </c>
      <c r="L9" s="67"/>
      <c r="M9" s="68"/>
      <c r="N9" s="67"/>
      <c r="O9" s="68"/>
      <c r="P9" s="69"/>
      <c r="Q9" s="70"/>
    </row>
    <row r="10" spans="1:17" ht="14.25" thickBot="1">
      <c r="A10" s="146"/>
      <c r="B10" s="71" t="s">
        <v>110</v>
      </c>
      <c r="C10" s="72">
        <f aca="true" t="shared" si="0" ref="C10:H10">SUM(C4:C9)</f>
        <v>62810</v>
      </c>
      <c r="D10" s="73">
        <f t="shared" si="0"/>
        <v>62810</v>
      </c>
      <c r="E10" s="72">
        <f t="shared" si="0"/>
        <v>62720</v>
      </c>
      <c r="F10" s="73">
        <f t="shared" si="0"/>
        <v>62720</v>
      </c>
      <c r="G10" s="74">
        <f t="shared" si="0"/>
        <v>0</v>
      </c>
      <c r="H10" s="75">
        <f t="shared" si="0"/>
        <v>0</v>
      </c>
      <c r="I10" s="53"/>
      <c r="J10" s="146"/>
      <c r="K10" s="71" t="s">
        <v>110</v>
      </c>
      <c r="L10" s="72">
        <f aca="true" t="shared" si="1" ref="L10:Q10">SUM(L4:L9)</f>
        <v>540</v>
      </c>
      <c r="M10" s="76">
        <f t="shared" si="1"/>
        <v>540</v>
      </c>
      <c r="N10" s="72">
        <f t="shared" si="1"/>
        <v>0</v>
      </c>
      <c r="O10" s="76">
        <f t="shared" si="1"/>
        <v>0</v>
      </c>
      <c r="P10" s="74">
        <f t="shared" si="1"/>
        <v>0</v>
      </c>
      <c r="Q10" s="75">
        <f t="shared" si="1"/>
        <v>0</v>
      </c>
    </row>
    <row r="11" spans="1:17" ht="13.5">
      <c r="A11" s="144" t="s">
        <v>111</v>
      </c>
      <c r="B11" s="61" t="s">
        <v>104</v>
      </c>
      <c r="C11" s="77">
        <v>90</v>
      </c>
      <c r="D11" s="78">
        <v>90</v>
      </c>
      <c r="E11" s="77">
        <v>0</v>
      </c>
      <c r="F11" s="78">
        <v>0</v>
      </c>
      <c r="G11" s="79">
        <v>0</v>
      </c>
      <c r="H11" s="80">
        <v>0</v>
      </c>
      <c r="I11" s="53"/>
      <c r="J11" s="144" t="s">
        <v>111</v>
      </c>
      <c r="K11" s="61" t="s">
        <v>104</v>
      </c>
      <c r="L11" s="77">
        <v>180</v>
      </c>
      <c r="M11" s="78">
        <v>180</v>
      </c>
      <c r="N11" s="77">
        <v>180</v>
      </c>
      <c r="O11" s="78">
        <v>180</v>
      </c>
      <c r="P11" s="79">
        <v>0</v>
      </c>
      <c r="Q11" s="80">
        <v>0</v>
      </c>
    </row>
    <row r="12" spans="1:17" ht="13.5">
      <c r="A12" s="145"/>
      <c r="B12" s="66" t="s">
        <v>105</v>
      </c>
      <c r="C12" s="62">
        <v>108</v>
      </c>
      <c r="D12" s="63">
        <v>108</v>
      </c>
      <c r="E12" s="62">
        <v>0</v>
      </c>
      <c r="F12" s="63">
        <v>0</v>
      </c>
      <c r="G12" s="64">
        <v>0</v>
      </c>
      <c r="H12" s="65">
        <v>0</v>
      </c>
      <c r="I12" s="53"/>
      <c r="J12" s="145"/>
      <c r="K12" s="66" t="s">
        <v>105</v>
      </c>
      <c r="L12" s="62">
        <v>0</v>
      </c>
      <c r="M12" s="63">
        <v>0</v>
      </c>
      <c r="N12" s="77">
        <v>0</v>
      </c>
      <c r="O12" s="78">
        <v>0</v>
      </c>
      <c r="P12" s="79">
        <v>0</v>
      </c>
      <c r="Q12" s="80">
        <v>0</v>
      </c>
    </row>
    <row r="13" spans="1:17" ht="13.5">
      <c r="A13" s="145"/>
      <c r="B13" s="66" t="s">
        <v>106</v>
      </c>
      <c r="C13" s="62">
        <v>72</v>
      </c>
      <c r="D13" s="63">
        <v>72</v>
      </c>
      <c r="E13" s="62">
        <v>0</v>
      </c>
      <c r="F13" s="63">
        <v>0</v>
      </c>
      <c r="G13" s="64">
        <v>0</v>
      </c>
      <c r="H13" s="65">
        <v>0</v>
      </c>
      <c r="I13" s="53"/>
      <c r="J13" s="145"/>
      <c r="K13" s="66" t="s">
        <v>106</v>
      </c>
      <c r="L13" s="62">
        <v>0</v>
      </c>
      <c r="M13" s="63">
        <v>0</v>
      </c>
      <c r="N13" s="77">
        <v>0</v>
      </c>
      <c r="O13" s="78">
        <v>0</v>
      </c>
      <c r="P13" s="79">
        <v>0</v>
      </c>
      <c r="Q13" s="80">
        <v>0</v>
      </c>
    </row>
    <row r="14" spans="1:17" ht="13.5">
      <c r="A14" s="145"/>
      <c r="B14" s="66" t="s">
        <v>107</v>
      </c>
      <c r="C14" s="62">
        <v>108</v>
      </c>
      <c r="D14" s="63">
        <v>108</v>
      </c>
      <c r="E14" s="62">
        <v>0</v>
      </c>
      <c r="F14" s="63">
        <v>0</v>
      </c>
      <c r="G14" s="64">
        <v>0</v>
      </c>
      <c r="H14" s="65">
        <v>0</v>
      </c>
      <c r="I14" s="53"/>
      <c r="J14" s="145"/>
      <c r="K14" s="66" t="s">
        <v>107</v>
      </c>
      <c r="L14" s="62">
        <v>0</v>
      </c>
      <c r="M14" s="63">
        <v>0</v>
      </c>
      <c r="N14" s="77">
        <v>0</v>
      </c>
      <c r="O14" s="23">
        <v>0</v>
      </c>
      <c r="P14" s="79">
        <v>0</v>
      </c>
      <c r="Q14" s="80">
        <v>0</v>
      </c>
    </row>
    <row r="15" spans="1:17" ht="13.5">
      <c r="A15" s="145"/>
      <c r="B15" s="66" t="s">
        <v>108</v>
      </c>
      <c r="C15" s="62">
        <v>0</v>
      </c>
      <c r="D15" s="63">
        <v>0</v>
      </c>
      <c r="E15" s="62">
        <v>0</v>
      </c>
      <c r="F15" s="63">
        <v>0</v>
      </c>
      <c r="G15" s="64">
        <v>0</v>
      </c>
      <c r="H15" s="65">
        <v>0</v>
      </c>
      <c r="I15" s="53"/>
      <c r="J15" s="145"/>
      <c r="K15" s="66" t="s">
        <v>108</v>
      </c>
      <c r="L15" s="62">
        <v>126</v>
      </c>
      <c r="M15" s="63">
        <v>126</v>
      </c>
      <c r="N15" s="77">
        <v>126</v>
      </c>
      <c r="O15" s="63">
        <v>126</v>
      </c>
      <c r="P15" s="64">
        <v>0</v>
      </c>
      <c r="Q15" s="65">
        <v>0</v>
      </c>
    </row>
    <row r="16" spans="1:17" ht="14.25" thickBot="1">
      <c r="A16" s="145"/>
      <c r="B16" s="60" t="s">
        <v>109</v>
      </c>
      <c r="C16" s="67"/>
      <c r="D16" s="68"/>
      <c r="E16" s="67"/>
      <c r="F16" s="68"/>
      <c r="G16" s="69"/>
      <c r="H16" s="70"/>
      <c r="I16" s="53"/>
      <c r="J16" s="145"/>
      <c r="K16" s="60" t="s">
        <v>109</v>
      </c>
      <c r="L16" s="67"/>
      <c r="M16" s="68"/>
      <c r="N16" s="77"/>
      <c r="O16" s="78"/>
      <c r="P16" s="69"/>
      <c r="Q16" s="70"/>
    </row>
    <row r="17" spans="1:17" ht="14.25" thickBot="1">
      <c r="A17" s="146"/>
      <c r="B17" s="71" t="s">
        <v>110</v>
      </c>
      <c r="C17" s="72">
        <f aca="true" t="shared" si="2" ref="C17:H17">SUM(C11:C16)</f>
        <v>378</v>
      </c>
      <c r="D17" s="73">
        <f t="shared" si="2"/>
        <v>378</v>
      </c>
      <c r="E17" s="72">
        <f t="shared" si="2"/>
        <v>0</v>
      </c>
      <c r="F17" s="73">
        <f t="shared" si="2"/>
        <v>0</v>
      </c>
      <c r="G17" s="74">
        <f t="shared" si="2"/>
        <v>0</v>
      </c>
      <c r="H17" s="75">
        <f t="shared" si="2"/>
        <v>0</v>
      </c>
      <c r="I17" s="53"/>
      <c r="J17" s="146"/>
      <c r="K17" s="71" t="s">
        <v>110</v>
      </c>
      <c r="L17" s="72">
        <f aca="true" t="shared" si="3" ref="L17:Q17">SUM(L11:L16)</f>
        <v>306</v>
      </c>
      <c r="M17" s="76">
        <f t="shared" si="3"/>
        <v>306</v>
      </c>
      <c r="N17" s="72">
        <f t="shared" si="3"/>
        <v>306</v>
      </c>
      <c r="O17" s="76">
        <f t="shared" si="3"/>
        <v>306</v>
      </c>
      <c r="P17" s="74">
        <f t="shared" si="3"/>
        <v>0</v>
      </c>
      <c r="Q17" s="75">
        <f t="shared" si="3"/>
        <v>0</v>
      </c>
    </row>
    <row r="18" spans="1:17" ht="13.5">
      <c r="A18" s="144" t="s">
        <v>112</v>
      </c>
      <c r="B18" s="61" t="s">
        <v>104</v>
      </c>
      <c r="C18" s="77">
        <v>180</v>
      </c>
      <c r="D18" s="78">
        <v>180</v>
      </c>
      <c r="E18" s="77">
        <v>0</v>
      </c>
      <c r="F18" s="78">
        <v>0</v>
      </c>
      <c r="G18" s="79">
        <v>0</v>
      </c>
      <c r="H18" s="80">
        <v>0</v>
      </c>
      <c r="I18" s="53"/>
      <c r="J18" s="144" t="s">
        <v>112</v>
      </c>
      <c r="K18" s="61" t="s">
        <v>104</v>
      </c>
      <c r="L18" s="77">
        <v>0</v>
      </c>
      <c r="M18" s="78">
        <v>0</v>
      </c>
      <c r="N18" s="77">
        <v>0</v>
      </c>
      <c r="O18" s="78">
        <v>0</v>
      </c>
      <c r="P18" s="79">
        <v>0</v>
      </c>
      <c r="Q18" s="80">
        <v>0</v>
      </c>
    </row>
    <row r="19" spans="1:17" ht="13.5">
      <c r="A19" s="145"/>
      <c r="B19" s="66" t="s">
        <v>105</v>
      </c>
      <c r="C19" s="62">
        <v>0</v>
      </c>
      <c r="D19" s="63">
        <v>0</v>
      </c>
      <c r="E19" s="62">
        <v>0</v>
      </c>
      <c r="F19" s="63">
        <v>0</v>
      </c>
      <c r="G19" s="64">
        <v>0</v>
      </c>
      <c r="H19" s="65">
        <v>0</v>
      </c>
      <c r="I19" s="53"/>
      <c r="J19" s="145"/>
      <c r="K19" s="66" t="s">
        <v>105</v>
      </c>
      <c r="L19" s="62">
        <v>127</v>
      </c>
      <c r="M19" s="63">
        <v>126</v>
      </c>
      <c r="N19" s="62">
        <v>0</v>
      </c>
      <c r="O19" s="63">
        <v>0</v>
      </c>
      <c r="P19" s="64">
        <v>0</v>
      </c>
      <c r="Q19" s="65">
        <v>0</v>
      </c>
    </row>
    <row r="20" spans="1:17" ht="13.5">
      <c r="A20" s="145"/>
      <c r="B20" s="66" t="s">
        <v>106</v>
      </c>
      <c r="C20" s="62">
        <v>0</v>
      </c>
      <c r="D20" s="63">
        <v>0</v>
      </c>
      <c r="E20" s="62">
        <v>0</v>
      </c>
      <c r="F20" s="63">
        <v>0</v>
      </c>
      <c r="G20" s="64">
        <v>0</v>
      </c>
      <c r="H20" s="65">
        <v>0</v>
      </c>
      <c r="I20" s="53"/>
      <c r="J20" s="145"/>
      <c r="K20" s="66" t="s">
        <v>106</v>
      </c>
      <c r="L20" s="62">
        <v>0</v>
      </c>
      <c r="M20" s="63">
        <v>0</v>
      </c>
      <c r="N20" s="62">
        <v>0</v>
      </c>
      <c r="O20" s="63">
        <v>0</v>
      </c>
      <c r="P20" s="64">
        <v>0</v>
      </c>
      <c r="Q20" s="65">
        <v>0</v>
      </c>
    </row>
    <row r="21" spans="1:17" ht="13.5">
      <c r="A21" s="145"/>
      <c r="B21" s="66" t="s">
        <v>107</v>
      </c>
      <c r="C21" s="62">
        <v>18180</v>
      </c>
      <c r="D21" s="63">
        <v>18180</v>
      </c>
      <c r="E21" s="62">
        <v>0</v>
      </c>
      <c r="F21" s="63">
        <v>0</v>
      </c>
      <c r="G21" s="64">
        <v>0</v>
      </c>
      <c r="H21" s="65">
        <v>0</v>
      </c>
      <c r="I21" s="81"/>
      <c r="J21" s="145"/>
      <c r="K21" s="66" t="s">
        <v>107</v>
      </c>
      <c r="L21" s="62">
        <v>31590</v>
      </c>
      <c r="M21" s="63">
        <v>90</v>
      </c>
      <c r="N21" s="62">
        <v>16500</v>
      </c>
      <c r="O21" s="63">
        <v>0</v>
      </c>
      <c r="P21" s="64">
        <v>0</v>
      </c>
      <c r="Q21" s="65">
        <v>0</v>
      </c>
    </row>
    <row r="22" spans="1:17" ht="13.5">
      <c r="A22" s="145"/>
      <c r="B22" s="66" t="s">
        <v>108</v>
      </c>
      <c r="C22" s="62">
        <v>0</v>
      </c>
      <c r="D22" s="63">
        <v>0</v>
      </c>
      <c r="E22" s="62">
        <v>0</v>
      </c>
      <c r="F22" s="63">
        <v>0</v>
      </c>
      <c r="G22" s="62">
        <v>0</v>
      </c>
      <c r="H22" s="63">
        <v>0</v>
      </c>
      <c r="I22" s="53"/>
      <c r="J22" s="145"/>
      <c r="K22" s="66" t="s">
        <v>108</v>
      </c>
      <c r="L22" s="62">
        <v>24404</v>
      </c>
      <c r="M22" s="82">
        <v>144</v>
      </c>
      <c r="N22" s="62">
        <v>16260</v>
      </c>
      <c r="O22" s="82">
        <v>0</v>
      </c>
      <c r="P22" s="83">
        <v>0</v>
      </c>
      <c r="Q22" s="63">
        <v>0</v>
      </c>
    </row>
    <row r="23" spans="1:17" ht="14.25" thickBot="1">
      <c r="A23" s="145"/>
      <c r="B23" s="60" t="s">
        <v>109</v>
      </c>
      <c r="C23" s="67"/>
      <c r="D23" s="68"/>
      <c r="E23" s="67"/>
      <c r="F23" s="68"/>
      <c r="G23" s="69"/>
      <c r="H23" s="70"/>
      <c r="I23" s="53"/>
      <c r="J23" s="145"/>
      <c r="K23" s="60" t="s">
        <v>109</v>
      </c>
      <c r="L23" s="67">
        <v>0</v>
      </c>
      <c r="M23" s="68">
        <v>0</v>
      </c>
      <c r="N23" s="67">
        <v>0</v>
      </c>
      <c r="O23" s="68">
        <v>0</v>
      </c>
      <c r="P23" s="69">
        <v>0</v>
      </c>
      <c r="Q23" s="70">
        <v>0</v>
      </c>
    </row>
    <row r="24" spans="1:17" ht="14.25" thickBot="1">
      <c r="A24" s="146"/>
      <c r="B24" s="71" t="s">
        <v>110</v>
      </c>
      <c r="C24" s="72">
        <f aca="true" t="shared" si="4" ref="C24:H24">SUM(C18:C23)</f>
        <v>18360</v>
      </c>
      <c r="D24" s="73">
        <f t="shared" si="4"/>
        <v>18360</v>
      </c>
      <c r="E24" s="72">
        <f t="shared" si="4"/>
        <v>0</v>
      </c>
      <c r="F24" s="73">
        <f t="shared" si="4"/>
        <v>0</v>
      </c>
      <c r="G24" s="74">
        <f t="shared" si="4"/>
        <v>0</v>
      </c>
      <c r="H24" s="75">
        <f t="shared" si="4"/>
        <v>0</v>
      </c>
      <c r="I24" s="53"/>
      <c r="J24" s="146"/>
      <c r="K24" s="71" t="s">
        <v>110</v>
      </c>
      <c r="L24" s="72">
        <f aca="true" t="shared" si="5" ref="L24:Q24">SUM(L18:L23)</f>
        <v>56121</v>
      </c>
      <c r="M24" s="76">
        <f t="shared" si="5"/>
        <v>360</v>
      </c>
      <c r="N24" s="72">
        <f t="shared" si="5"/>
        <v>32760</v>
      </c>
      <c r="O24" s="76">
        <f t="shared" si="5"/>
        <v>0</v>
      </c>
      <c r="P24" s="74">
        <f t="shared" si="5"/>
        <v>0</v>
      </c>
      <c r="Q24" s="75">
        <f t="shared" si="5"/>
        <v>0</v>
      </c>
    </row>
    <row r="25" spans="1:17" ht="13.5">
      <c r="A25" s="144" t="s">
        <v>113</v>
      </c>
      <c r="B25" s="61" t="s">
        <v>104</v>
      </c>
      <c r="C25" s="77">
        <v>54</v>
      </c>
      <c r="D25" s="78">
        <v>54</v>
      </c>
      <c r="E25" s="77">
        <v>0</v>
      </c>
      <c r="F25" s="78">
        <v>0</v>
      </c>
      <c r="G25" s="79">
        <v>0</v>
      </c>
      <c r="H25" s="80">
        <v>0</v>
      </c>
      <c r="I25" s="53"/>
      <c r="J25" s="144" t="s">
        <v>113</v>
      </c>
      <c r="K25" s="61" t="s">
        <v>104</v>
      </c>
      <c r="L25" s="77">
        <v>2604</v>
      </c>
      <c r="M25" s="78">
        <v>2604</v>
      </c>
      <c r="N25" s="77">
        <v>0</v>
      </c>
      <c r="O25" s="78">
        <v>0</v>
      </c>
      <c r="P25" s="79">
        <v>0</v>
      </c>
      <c r="Q25" s="80">
        <v>0</v>
      </c>
    </row>
    <row r="26" spans="1:17" ht="13.5">
      <c r="A26" s="145"/>
      <c r="B26" s="66" t="s">
        <v>105</v>
      </c>
      <c r="C26" s="62">
        <v>0</v>
      </c>
      <c r="D26" s="63">
        <v>0</v>
      </c>
      <c r="E26" s="62">
        <v>0</v>
      </c>
      <c r="F26" s="63">
        <v>0</v>
      </c>
      <c r="G26" s="64">
        <v>0</v>
      </c>
      <c r="H26" s="65">
        <v>0</v>
      </c>
      <c r="I26" s="53"/>
      <c r="J26" s="145"/>
      <c r="K26" s="66" t="s">
        <v>105</v>
      </c>
      <c r="L26" s="62">
        <v>40126</v>
      </c>
      <c r="M26" s="63">
        <v>40126</v>
      </c>
      <c r="N26" s="62">
        <v>126</v>
      </c>
      <c r="O26" s="63">
        <v>126</v>
      </c>
      <c r="P26" s="64">
        <v>0</v>
      </c>
      <c r="Q26" s="65">
        <v>0</v>
      </c>
    </row>
    <row r="27" spans="1:17" ht="13.5">
      <c r="A27" s="145"/>
      <c r="B27" s="66" t="s">
        <v>106</v>
      </c>
      <c r="C27" s="62">
        <v>0</v>
      </c>
      <c r="D27" s="63">
        <v>0</v>
      </c>
      <c r="E27" s="62">
        <v>0</v>
      </c>
      <c r="F27" s="63">
        <v>0</v>
      </c>
      <c r="G27" s="64">
        <v>0</v>
      </c>
      <c r="H27" s="65">
        <v>0</v>
      </c>
      <c r="I27" s="53"/>
      <c r="J27" s="145"/>
      <c r="K27" s="66" t="s">
        <v>106</v>
      </c>
      <c r="L27" s="62">
        <v>15448</v>
      </c>
      <c r="M27" s="63">
        <v>8608</v>
      </c>
      <c r="N27" s="62">
        <v>0</v>
      </c>
      <c r="O27" s="63">
        <v>0</v>
      </c>
      <c r="P27" s="64">
        <v>0</v>
      </c>
      <c r="Q27" s="65">
        <v>0</v>
      </c>
    </row>
    <row r="28" spans="1:17" ht="13.5">
      <c r="A28" s="145"/>
      <c r="B28" s="66" t="s">
        <v>107</v>
      </c>
      <c r="C28" s="62">
        <v>31360</v>
      </c>
      <c r="D28" s="63">
        <v>31360</v>
      </c>
      <c r="E28" s="62">
        <v>0</v>
      </c>
      <c r="F28" s="63">
        <v>0</v>
      </c>
      <c r="G28" s="64">
        <v>0</v>
      </c>
      <c r="H28" s="65">
        <v>0</v>
      </c>
      <c r="I28" s="53"/>
      <c r="J28" s="145"/>
      <c r="K28" s="66" t="s">
        <v>107</v>
      </c>
      <c r="L28" s="62">
        <v>23000</v>
      </c>
      <c r="M28" s="63">
        <v>23000</v>
      </c>
      <c r="N28" s="62">
        <v>0</v>
      </c>
      <c r="O28" s="63">
        <v>0</v>
      </c>
      <c r="P28" s="64">
        <v>0</v>
      </c>
      <c r="Q28" s="65">
        <v>0</v>
      </c>
    </row>
    <row r="29" spans="1:17" ht="13.5">
      <c r="A29" s="145"/>
      <c r="B29" s="66" t="s">
        <v>108</v>
      </c>
      <c r="C29" s="62"/>
      <c r="D29" s="63"/>
      <c r="E29" s="62"/>
      <c r="F29" s="63"/>
      <c r="G29" s="64"/>
      <c r="H29" s="65"/>
      <c r="I29" s="53"/>
      <c r="J29" s="145"/>
      <c r="K29" s="66" t="s">
        <v>108</v>
      </c>
      <c r="L29" s="62">
        <v>0</v>
      </c>
      <c r="M29" s="63">
        <v>0</v>
      </c>
      <c r="N29" s="62">
        <v>0</v>
      </c>
      <c r="O29" s="63">
        <v>0</v>
      </c>
      <c r="P29" s="64">
        <v>0</v>
      </c>
      <c r="Q29" s="65">
        <v>0</v>
      </c>
    </row>
    <row r="30" spans="1:17" ht="14.25" thickBot="1">
      <c r="A30" s="145"/>
      <c r="B30" s="60" t="s">
        <v>109</v>
      </c>
      <c r="C30" s="67"/>
      <c r="D30" s="68"/>
      <c r="E30" s="67"/>
      <c r="F30" s="68"/>
      <c r="G30" s="69"/>
      <c r="H30" s="70"/>
      <c r="I30" s="53"/>
      <c r="J30" s="145"/>
      <c r="K30" s="60" t="s">
        <v>109</v>
      </c>
      <c r="L30" s="67"/>
      <c r="M30" s="68"/>
      <c r="N30" s="67"/>
      <c r="O30" s="68"/>
      <c r="P30" s="69"/>
      <c r="Q30" s="70"/>
    </row>
    <row r="31" spans="1:17" ht="14.25" thickBot="1">
      <c r="A31" s="146"/>
      <c r="B31" s="71" t="s">
        <v>110</v>
      </c>
      <c r="C31" s="72">
        <f aca="true" t="shared" si="6" ref="C31:H31">SUM(C25:C30)</f>
        <v>31414</v>
      </c>
      <c r="D31" s="73">
        <f t="shared" si="6"/>
        <v>31414</v>
      </c>
      <c r="E31" s="72">
        <f t="shared" si="6"/>
        <v>0</v>
      </c>
      <c r="F31" s="73">
        <f t="shared" si="6"/>
        <v>0</v>
      </c>
      <c r="G31" s="74">
        <f t="shared" si="6"/>
        <v>0</v>
      </c>
      <c r="H31" s="75">
        <f t="shared" si="6"/>
        <v>0</v>
      </c>
      <c r="I31" s="53"/>
      <c r="J31" s="146"/>
      <c r="K31" s="71" t="s">
        <v>110</v>
      </c>
      <c r="L31" s="72">
        <f aca="true" t="shared" si="7" ref="L31:Q31">SUM(L25:L30)</f>
        <v>81178</v>
      </c>
      <c r="M31" s="76">
        <f t="shared" si="7"/>
        <v>74338</v>
      </c>
      <c r="N31" s="72">
        <f t="shared" si="7"/>
        <v>126</v>
      </c>
      <c r="O31" s="76">
        <f t="shared" si="7"/>
        <v>126</v>
      </c>
      <c r="P31" s="74">
        <f t="shared" si="7"/>
        <v>0</v>
      </c>
      <c r="Q31" s="75">
        <f t="shared" si="7"/>
        <v>0</v>
      </c>
    </row>
    <row r="32" spans="1:17" ht="13.5">
      <c r="A32" s="144" t="s">
        <v>114</v>
      </c>
      <c r="B32" s="61" t="s">
        <v>104</v>
      </c>
      <c r="C32" s="77">
        <v>31360</v>
      </c>
      <c r="D32" s="78">
        <v>31360</v>
      </c>
      <c r="E32" s="77">
        <v>0</v>
      </c>
      <c r="F32" s="78">
        <v>0</v>
      </c>
      <c r="G32" s="79">
        <v>0</v>
      </c>
      <c r="H32" s="80">
        <v>0</v>
      </c>
      <c r="I32" s="53"/>
      <c r="J32" s="144" t="s">
        <v>114</v>
      </c>
      <c r="K32" s="61" t="s">
        <v>104</v>
      </c>
      <c r="L32" s="77">
        <v>180</v>
      </c>
      <c r="M32" s="78">
        <v>180</v>
      </c>
      <c r="N32" s="77">
        <v>0</v>
      </c>
      <c r="O32" s="78">
        <v>0</v>
      </c>
      <c r="P32" s="79">
        <v>0</v>
      </c>
      <c r="Q32" s="80">
        <v>0</v>
      </c>
    </row>
    <row r="33" spans="1:17" ht="13.5">
      <c r="A33" s="145"/>
      <c r="B33" s="66" t="s">
        <v>105</v>
      </c>
      <c r="C33" s="62">
        <v>47040</v>
      </c>
      <c r="D33" s="63">
        <v>47040</v>
      </c>
      <c r="E33" s="62">
        <v>0</v>
      </c>
      <c r="F33" s="63">
        <v>0</v>
      </c>
      <c r="G33" s="64">
        <v>0</v>
      </c>
      <c r="H33" s="65">
        <v>0</v>
      </c>
      <c r="I33" s="53"/>
      <c r="J33" s="145"/>
      <c r="K33" s="66" t="s">
        <v>105</v>
      </c>
      <c r="L33" s="62">
        <v>180</v>
      </c>
      <c r="M33" s="63">
        <v>180</v>
      </c>
      <c r="N33" s="62">
        <v>0</v>
      </c>
      <c r="O33" s="63">
        <v>0</v>
      </c>
      <c r="P33" s="64">
        <v>0</v>
      </c>
      <c r="Q33" s="65">
        <v>0</v>
      </c>
    </row>
    <row r="34" spans="1:17" ht="13.5">
      <c r="A34" s="145"/>
      <c r="B34" s="66" t="s">
        <v>106</v>
      </c>
      <c r="C34" s="62">
        <v>54</v>
      </c>
      <c r="D34" s="63">
        <v>54</v>
      </c>
      <c r="E34" s="62">
        <v>0</v>
      </c>
      <c r="F34" s="63">
        <v>0</v>
      </c>
      <c r="G34" s="64">
        <v>0</v>
      </c>
      <c r="H34" s="65">
        <v>0</v>
      </c>
      <c r="I34" s="53"/>
      <c r="J34" s="145"/>
      <c r="K34" s="66" t="s">
        <v>106</v>
      </c>
      <c r="L34" s="62">
        <v>0</v>
      </c>
      <c r="M34" s="63">
        <v>0</v>
      </c>
      <c r="N34" s="62">
        <v>0</v>
      </c>
      <c r="O34" s="63">
        <v>0</v>
      </c>
      <c r="P34" s="64">
        <v>0</v>
      </c>
      <c r="Q34" s="65">
        <v>0</v>
      </c>
    </row>
    <row r="35" spans="1:17" ht="13.5">
      <c r="A35" s="145"/>
      <c r="B35" s="66" t="s">
        <v>107</v>
      </c>
      <c r="C35" s="62">
        <v>47040</v>
      </c>
      <c r="D35" s="63">
        <v>47040</v>
      </c>
      <c r="E35" s="62">
        <v>0</v>
      </c>
      <c r="F35" s="63">
        <v>0</v>
      </c>
      <c r="G35" s="64">
        <v>0</v>
      </c>
      <c r="H35" s="65">
        <v>0</v>
      </c>
      <c r="I35" s="53"/>
      <c r="J35" s="145"/>
      <c r="K35" s="66" t="s">
        <v>107</v>
      </c>
      <c r="L35" s="62">
        <v>0</v>
      </c>
      <c r="M35" s="63">
        <v>0</v>
      </c>
      <c r="N35" s="62">
        <v>0</v>
      </c>
      <c r="O35" s="63">
        <v>0</v>
      </c>
      <c r="P35" s="64">
        <v>0</v>
      </c>
      <c r="Q35" s="65">
        <v>0</v>
      </c>
    </row>
    <row r="36" spans="1:17" ht="13.5">
      <c r="A36" s="145"/>
      <c r="B36" s="66" t="s">
        <v>108</v>
      </c>
      <c r="C36" s="62">
        <v>47072</v>
      </c>
      <c r="D36" s="63">
        <v>47040</v>
      </c>
      <c r="E36" s="62">
        <v>0</v>
      </c>
      <c r="F36" s="63">
        <v>0</v>
      </c>
      <c r="G36" s="64">
        <v>0</v>
      </c>
      <c r="H36" s="65">
        <v>0</v>
      </c>
      <c r="I36" s="53"/>
      <c r="J36" s="145"/>
      <c r="K36" s="66" t="s">
        <v>108</v>
      </c>
      <c r="L36" s="62">
        <v>180</v>
      </c>
      <c r="M36" s="63">
        <v>180</v>
      </c>
      <c r="N36" s="62">
        <v>0</v>
      </c>
      <c r="O36" s="63">
        <v>0</v>
      </c>
      <c r="P36" s="64">
        <v>0</v>
      </c>
      <c r="Q36" s="65">
        <v>0</v>
      </c>
    </row>
    <row r="37" spans="1:17" ht="14.25" thickBot="1">
      <c r="A37" s="145"/>
      <c r="B37" s="60" t="s">
        <v>109</v>
      </c>
      <c r="C37" s="67"/>
      <c r="D37" s="68"/>
      <c r="E37" s="67"/>
      <c r="F37" s="68"/>
      <c r="G37" s="69"/>
      <c r="H37" s="70"/>
      <c r="I37" s="53"/>
      <c r="J37" s="145"/>
      <c r="K37" s="60" t="s">
        <v>109</v>
      </c>
      <c r="L37" s="67"/>
      <c r="M37" s="68"/>
      <c r="N37" s="67"/>
      <c r="O37" s="68"/>
      <c r="P37" s="69"/>
      <c r="Q37" s="70"/>
    </row>
    <row r="38" spans="1:17" ht="14.25" thickBot="1">
      <c r="A38" s="146"/>
      <c r="B38" s="71" t="s">
        <v>110</v>
      </c>
      <c r="C38" s="72">
        <f aca="true" t="shared" si="8" ref="C38:H38">SUM(C32:C37)</f>
        <v>172566</v>
      </c>
      <c r="D38" s="73">
        <f t="shared" si="8"/>
        <v>172534</v>
      </c>
      <c r="E38" s="72">
        <f t="shared" si="8"/>
        <v>0</v>
      </c>
      <c r="F38" s="73">
        <f t="shared" si="8"/>
        <v>0</v>
      </c>
      <c r="G38" s="74">
        <f t="shared" si="8"/>
        <v>0</v>
      </c>
      <c r="H38" s="75">
        <f t="shared" si="8"/>
        <v>0</v>
      </c>
      <c r="I38" s="53"/>
      <c r="J38" s="146"/>
      <c r="K38" s="71" t="s">
        <v>110</v>
      </c>
      <c r="L38" s="72">
        <f aca="true" t="shared" si="9" ref="L38:Q38">SUM(L32:L37)</f>
        <v>540</v>
      </c>
      <c r="M38" s="76">
        <f t="shared" si="9"/>
        <v>540</v>
      </c>
      <c r="N38" s="72">
        <f t="shared" si="9"/>
        <v>0</v>
      </c>
      <c r="O38" s="76">
        <f t="shared" si="9"/>
        <v>0</v>
      </c>
      <c r="P38" s="74">
        <f t="shared" si="9"/>
        <v>0</v>
      </c>
      <c r="Q38" s="75">
        <f t="shared" si="9"/>
        <v>0</v>
      </c>
    </row>
    <row r="39" spans="1:17" ht="13.5">
      <c r="A39" s="144" t="s">
        <v>115</v>
      </c>
      <c r="B39" s="61" t="s">
        <v>104</v>
      </c>
      <c r="C39" s="77">
        <v>0</v>
      </c>
      <c r="D39" s="78">
        <v>0</v>
      </c>
      <c r="E39" s="77">
        <v>0</v>
      </c>
      <c r="F39" s="78">
        <v>0</v>
      </c>
      <c r="G39" s="79">
        <v>0</v>
      </c>
      <c r="H39" s="80">
        <v>0</v>
      </c>
      <c r="I39" s="53"/>
      <c r="J39" s="144" t="s">
        <v>115</v>
      </c>
      <c r="K39" s="61" t="s">
        <v>104</v>
      </c>
      <c r="L39" s="77">
        <v>0</v>
      </c>
      <c r="M39" s="78">
        <v>0</v>
      </c>
      <c r="N39" s="77">
        <v>0</v>
      </c>
      <c r="O39" s="78">
        <v>0</v>
      </c>
      <c r="P39" s="79">
        <v>0</v>
      </c>
      <c r="Q39" s="80">
        <v>0</v>
      </c>
    </row>
    <row r="40" spans="1:17" ht="13.5">
      <c r="A40" s="145"/>
      <c r="B40" s="66" t="s">
        <v>105</v>
      </c>
      <c r="C40" s="62">
        <v>54</v>
      </c>
      <c r="D40" s="63">
        <v>54</v>
      </c>
      <c r="E40" s="62">
        <v>0</v>
      </c>
      <c r="F40" s="63">
        <v>0</v>
      </c>
      <c r="G40" s="64">
        <v>0</v>
      </c>
      <c r="H40" s="65">
        <v>0</v>
      </c>
      <c r="I40" s="53"/>
      <c r="J40" s="145"/>
      <c r="K40" s="66" t="s">
        <v>105</v>
      </c>
      <c r="L40" s="62">
        <v>0</v>
      </c>
      <c r="M40" s="63">
        <v>0</v>
      </c>
      <c r="N40" s="62">
        <v>0</v>
      </c>
      <c r="O40" s="63">
        <v>0</v>
      </c>
      <c r="P40" s="64">
        <v>0</v>
      </c>
      <c r="Q40" s="65">
        <v>0</v>
      </c>
    </row>
    <row r="41" spans="1:17" ht="13.5">
      <c r="A41" s="145"/>
      <c r="B41" s="66" t="s">
        <v>106</v>
      </c>
      <c r="C41" s="62">
        <v>0</v>
      </c>
      <c r="D41" s="63">
        <v>0</v>
      </c>
      <c r="E41" s="62">
        <v>0</v>
      </c>
      <c r="F41" s="63">
        <v>0</v>
      </c>
      <c r="G41" s="64">
        <v>0</v>
      </c>
      <c r="H41" s="65">
        <v>0</v>
      </c>
      <c r="I41" s="53"/>
      <c r="J41" s="145"/>
      <c r="K41" s="66" t="s">
        <v>106</v>
      </c>
      <c r="L41" s="62">
        <v>0</v>
      </c>
      <c r="M41" s="63">
        <v>0</v>
      </c>
      <c r="N41" s="62">
        <v>0</v>
      </c>
      <c r="O41" s="63">
        <v>0</v>
      </c>
      <c r="P41" s="64">
        <v>0</v>
      </c>
      <c r="Q41" s="65">
        <v>0</v>
      </c>
    </row>
    <row r="42" spans="1:17" ht="13.5">
      <c r="A42" s="145"/>
      <c r="B42" s="66" t="s">
        <v>107</v>
      </c>
      <c r="C42" s="62">
        <v>0</v>
      </c>
      <c r="D42" s="63">
        <v>0</v>
      </c>
      <c r="E42" s="62">
        <v>0</v>
      </c>
      <c r="F42" s="63">
        <v>0</v>
      </c>
      <c r="G42" s="64">
        <v>0</v>
      </c>
      <c r="H42" s="65">
        <v>0</v>
      </c>
      <c r="I42" s="53"/>
      <c r="J42" s="145"/>
      <c r="K42" s="66" t="s">
        <v>107</v>
      </c>
      <c r="L42" s="62">
        <v>90</v>
      </c>
      <c r="M42" s="63">
        <v>90</v>
      </c>
      <c r="N42" s="62">
        <v>0</v>
      </c>
      <c r="O42" s="63">
        <v>0</v>
      </c>
      <c r="P42" s="64">
        <v>0</v>
      </c>
      <c r="Q42" s="65">
        <v>0</v>
      </c>
    </row>
    <row r="43" spans="1:17" ht="13.5">
      <c r="A43" s="145"/>
      <c r="B43" s="66" t="s">
        <v>108</v>
      </c>
      <c r="C43" s="62">
        <v>0</v>
      </c>
      <c r="D43" s="63">
        <v>0</v>
      </c>
      <c r="E43" s="62">
        <v>0</v>
      </c>
      <c r="F43" s="63">
        <v>0</v>
      </c>
      <c r="G43" s="64">
        <v>0</v>
      </c>
      <c r="H43" s="65">
        <v>0</v>
      </c>
      <c r="I43" s="53"/>
      <c r="J43" s="145"/>
      <c r="K43" s="66" t="s">
        <v>108</v>
      </c>
      <c r="L43" s="62">
        <v>0</v>
      </c>
      <c r="M43" s="63">
        <v>0</v>
      </c>
      <c r="N43" s="62">
        <v>0</v>
      </c>
      <c r="O43" s="63">
        <v>0</v>
      </c>
      <c r="P43" s="64">
        <v>0</v>
      </c>
      <c r="Q43" s="65">
        <v>0</v>
      </c>
    </row>
    <row r="44" spans="1:17" ht="14.25" thickBot="1">
      <c r="A44" s="145"/>
      <c r="B44" s="60" t="s">
        <v>109</v>
      </c>
      <c r="C44" s="67"/>
      <c r="D44" s="68"/>
      <c r="E44" s="67"/>
      <c r="F44" s="68"/>
      <c r="G44" s="69"/>
      <c r="H44" s="70"/>
      <c r="I44" s="53"/>
      <c r="J44" s="145"/>
      <c r="K44" s="60" t="s">
        <v>109</v>
      </c>
      <c r="L44" s="67"/>
      <c r="M44" s="68"/>
      <c r="N44" s="67"/>
      <c r="O44" s="68"/>
      <c r="P44" s="69"/>
      <c r="Q44" s="70"/>
    </row>
    <row r="45" spans="1:17" ht="14.25" thickBot="1">
      <c r="A45" s="146"/>
      <c r="B45" s="71" t="s">
        <v>110</v>
      </c>
      <c r="C45" s="72">
        <f aca="true" t="shared" si="10" ref="C45:H45">SUM(C39:C44)</f>
        <v>54</v>
      </c>
      <c r="D45" s="73">
        <f t="shared" si="10"/>
        <v>54</v>
      </c>
      <c r="E45" s="72">
        <f t="shared" si="10"/>
        <v>0</v>
      </c>
      <c r="F45" s="73">
        <f t="shared" si="10"/>
        <v>0</v>
      </c>
      <c r="G45" s="74">
        <f t="shared" si="10"/>
        <v>0</v>
      </c>
      <c r="H45" s="75">
        <f t="shared" si="10"/>
        <v>0</v>
      </c>
      <c r="I45" s="53"/>
      <c r="J45" s="146"/>
      <c r="K45" s="71" t="s">
        <v>110</v>
      </c>
      <c r="L45" s="72">
        <f aca="true" t="shared" si="11" ref="L45:Q45">SUM(L39:L44)</f>
        <v>90</v>
      </c>
      <c r="M45" s="76">
        <f t="shared" si="11"/>
        <v>90</v>
      </c>
      <c r="N45" s="72">
        <f t="shared" si="11"/>
        <v>0</v>
      </c>
      <c r="O45" s="76">
        <f t="shared" si="11"/>
        <v>0</v>
      </c>
      <c r="P45" s="74">
        <f t="shared" si="11"/>
        <v>0</v>
      </c>
      <c r="Q45" s="75">
        <f t="shared" si="11"/>
        <v>0</v>
      </c>
    </row>
    <row r="46" spans="1:17" ht="13.5">
      <c r="A46" s="144" t="s">
        <v>116</v>
      </c>
      <c r="B46" s="61" t="s">
        <v>104</v>
      </c>
      <c r="C46" s="77">
        <v>347</v>
      </c>
      <c r="D46" s="78">
        <v>347</v>
      </c>
      <c r="E46" s="77">
        <v>0</v>
      </c>
      <c r="F46" s="78">
        <v>0</v>
      </c>
      <c r="G46" s="79">
        <v>0</v>
      </c>
      <c r="H46" s="80">
        <v>0</v>
      </c>
      <c r="I46" s="53"/>
      <c r="J46" s="144" t="s">
        <v>116</v>
      </c>
      <c r="K46" s="61" t="s">
        <v>104</v>
      </c>
      <c r="L46" s="77">
        <v>54</v>
      </c>
      <c r="M46" s="78">
        <v>54</v>
      </c>
      <c r="N46" s="77">
        <v>54</v>
      </c>
      <c r="O46" s="78">
        <v>54</v>
      </c>
      <c r="P46" s="79">
        <v>0</v>
      </c>
      <c r="Q46" s="80">
        <v>0</v>
      </c>
    </row>
    <row r="47" spans="1:17" ht="13.5">
      <c r="A47" s="145"/>
      <c r="B47" s="66" t="s">
        <v>105</v>
      </c>
      <c r="C47" s="62">
        <v>0</v>
      </c>
      <c r="D47" s="63">
        <v>0</v>
      </c>
      <c r="E47" s="62">
        <v>0</v>
      </c>
      <c r="F47" s="63">
        <v>0</v>
      </c>
      <c r="G47" s="64">
        <v>0</v>
      </c>
      <c r="H47" s="65">
        <v>0</v>
      </c>
      <c r="I47" s="53"/>
      <c r="J47" s="145"/>
      <c r="K47" s="66" t="s">
        <v>105</v>
      </c>
      <c r="L47" s="62">
        <v>108</v>
      </c>
      <c r="M47" s="63">
        <v>108</v>
      </c>
      <c r="N47" s="62">
        <v>0</v>
      </c>
      <c r="O47" s="63">
        <v>0</v>
      </c>
      <c r="P47" s="64">
        <v>0</v>
      </c>
      <c r="Q47" s="65">
        <v>0</v>
      </c>
    </row>
    <row r="48" spans="1:17" ht="13.5">
      <c r="A48" s="145"/>
      <c r="B48" s="66" t="s">
        <v>106</v>
      </c>
      <c r="C48" s="62">
        <v>0</v>
      </c>
      <c r="D48" s="63">
        <v>0</v>
      </c>
      <c r="E48" s="62">
        <v>0</v>
      </c>
      <c r="F48" s="63">
        <v>0</v>
      </c>
      <c r="G48" s="64">
        <v>0</v>
      </c>
      <c r="H48" s="65">
        <v>0</v>
      </c>
      <c r="I48" s="53"/>
      <c r="J48" s="145"/>
      <c r="K48" s="66" t="s">
        <v>106</v>
      </c>
      <c r="L48" s="62">
        <v>90</v>
      </c>
      <c r="M48" s="63">
        <v>90</v>
      </c>
      <c r="N48" s="62">
        <v>0</v>
      </c>
      <c r="O48" s="63">
        <v>0</v>
      </c>
      <c r="P48" s="64">
        <v>0</v>
      </c>
      <c r="Q48" s="65">
        <v>0</v>
      </c>
    </row>
    <row r="49" spans="1:17" ht="13.5">
      <c r="A49" s="145"/>
      <c r="B49" s="66" t="s">
        <v>107</v>
      </c>
      <c r="C49" s="62">
        <v>0</v>
      </c>
      <c r="D49" s="63">
        <v>0</v>
      </c>
      <c r="E49" s="62">
        <v>0</v>
      </c>
      <c r="F49" s="63">
        <v>0</v>
      </c>
      <c r="G49" s="64">
        <v>0</v>
      </c>
      <c r="H49" s="65">
        <v>0</v>
      </c>
      <c r="I49" s="53"/>
      <c r="J49" s="145"/>
      <c r="K49" s="66" t="s">
        <v>107</v>
      </c>
      <c r="L49" s="62">
        <v>72</v>
      </c>
      <c r="M49" s="63">
        <v>72</v>
      </c>
      <c r="N49" s="62">
        <v>72</v>
      </c>
      <c r="O49" s="63">
        <v>72</v>
      </c>
      <c r="P49" s="64">
        <v>0</v>
      </c>
      <c r="Q49" s="65">
        <v>0</v>
      </c>
    </row>
    <row r="50" spans="1:17" ht="13.5">
      <c r="A50" s="145"/>
      <c r="B50" s="66" t="s">
        <v>108</v>
      </c>
      <c r="C50" s="62">
        <v>0</v>
      </c>
      <c r="D50" s="63">
        <v>0</v>
      </c>
      <c r="E50" s="62">
        <v>0</v>
      </c>
      <c r="F50" s="63">
        <v>0</v>
      </c>
      <c r="G50" s="64">
        <v>0</v>
      </c>
      <c r="H50" s="65">
        <v>0</v>
      </c>
      <c r="I50" s="53"/>
      <c r="J50" s="145"/>
      <c r="K50" s="66" t="s">
        <v>108</v>
      </c>
      <c r="L50" s="62">
        <v>4680</v>
      </c>
      <c r="M50" s="63">
        <v>4680</v>
      </c>
      <c r="N50" s="62">
        <v>0</v>
      </c>
      <c r="O50" s="63">
        <v>0</v>
      </c>
      <c r="P50" s="64">
        <v>0</v>
      </c>
      <c r="Q50" s="65">
        <v>0</v>
      </c>
    </row>
    <row r="51" spans="1:17" ht="14.25" thickBot="1">
      <c r="A51" s="145"/>
      <c r="B51" s="60" t="s">
        <v>109</v>
      </c>
      <c r="C51" s="67"/>
      <c r="D51" s="68"/>
      <c r="E51" s="67"/>
      <c r="F51" s="68"/>
      <c r="G51" s="69"/>
      <c r="H51" s="70"/>
      <c r="I51" s="53"/>
      <c r="J51" s="145"/>
      <c r="K51" s="60" t="s">
        <v>109</v>
      </c>
      <c r="L51" s="67"/>
      <c r="M51" s="68"/>
      <c r="N51" s="67"/>
      <c r="O51" s="68"/>
      <c r="P51" s="69"/>
      <c r="Q51" s="70"/>
    </row>
    <row r="52" spans="1:17" ht="14.25" thickBot="1">
      <c r="A52" s="146"/>
      <c r="B52" s="71" t="s">
        <v>110</v>
      </c>
      <c r="C52" s="72">
        <f aca="true" t="shared" si="12" ref="C52:H52">SUM(C46:C51)</f>
        <v>347</v>
      </c>
      <c r="D52" s="73">
        <f t="shared" si="12"/>
        <v>347</v>
      </c>
      <c r="E52" s="72">
        <f t="shared" si="12"/>
        <v>0</v>
      </c>
      <c r="F52" s="73">
        <f t="shared" si="12"/>
        <v>0</v>
      </c>
      <c r="G52" s="74">
        <f t="shared" si="12"/>
        <v>0</v>
      </c>
      <c r="H52" s="75">
        <f t="shared" si="12"/>
        <v>0</v>
      </c>
      <c r="I52" s="53"/>
      <c r="J52" s="146"/>
      <c r="K52" s="71" t="s">
        <v>110</v>
      </c>
      <c r="L52" s="72">
        <f aca="true" t="shared" si="13" ref="L52:Q52">SUM(L46:L51)</f>
        <v>5004</v>
      </c>
      <c r="M52" s="76">
        <f t="shared" si="13"/>
        <v>5004</v>
      </c>
      <c r="N52" s="72">
        <f t="shared" si="13"/>
        <v>126</v>
      </c>
      <c r="O52" s="76">
        <f t="shared" si="13"/>
        <v>126</v>
      </c>
      <c r="P52" s="74">
        <f t="shared" si="13"/>
        <v>0</v>
      </c>
      <c r="Q52" s="75">
        <f t="shared" si="13"/>
        <v>0</v>
      </c>
    </row>
    <row r="53" spans="1:17" ht="13.5">
      <c r="A53" s="144" t="s">
        <v>117</v>
      </c>
      <c r="B53" s="61" t="s">
        <v>104</v>
      </c>
      <c r="C53" s="77">
        <v>0</v>
      </c>
      <c r="D53" s="78">
        <v>0</v>
      </c>
      <c r="E53" s="77">
        <v>0</v>
      </c>
      <c r="F53" s="78">
        <v>0</v>
      </c>
      <c r="G53" s="79">
        <v>0</v>
      </c>
      <c r="H53" s="80">
        <v>0</v>
      </c>
      <c r="I53" s="53"/>
      <c r="J53" s="144" t="s">
        <v>117</v>
      </c>
      <c r="K53" s="61" t="s">
        <v>104</v>
      </c>
      <c r="L53" s="77">
        <v>0</v>
      </c>
      <c r="M53" s="78">
        <v>0</v>
      </c>
      <c r="N53" s="77">
        <v>0</v>
      </c>
      <c r="O53" s="78">
        <v>0</v>
      </c>
      <c r="P53" s="79">
        <v>0</v>
      </c>
      <c r="Q53" s="80">
        <v>0</v>
      </c>
    </row>
    <row r="54" spans="1:17" ht="13.5">
      <c r="A54" s="145"/>
      <c r="B54" s="66" t="s">
        <v>105</v>
      </c>
      <c r="C54" s="62">
        <v>109</v>
      </c>
      <c r="D54" s="63">
        <v>108</v>
      </c>
      <c r="E54" s="62">
        <v>0</v>
      </c>
      <c r="F54" s="63">
        <v>0</v>
      </c>
      <c r="G54" s="64">
        <v>0</v>
      </c>
      <c r="H54" s="65">
        <v>0</v>
      </c>
      <c r="I54" s="53"/>
      <c r="J54" s="145"/>
      <c r="K54" s="66" t="s">
        <v>105</v>
      </c>
      <c r="L54" s="62">
        <v>0</v>
      </c>
      <c r="M54" s="63">
        <v>0</v>
      </c>
      <c r="N54" s="62">
        <v>0</v>
      </c>
      <c r="O54" s="63">
        <v>0</v>
      </c>
      <c r="P54" s="64">
        <v>0</v>
      </c>
      <c r="Q54" s="65">
        <v>0</v>
      </c>
    </row>
    <row r="55" spans="1:17" ht="13.5">
      <c r="A55" s="145"/>
      <c r="B55" s="66" t="s">
        <v>106</v>
      </c>
      <c r="C55" s="62">
        <v>108</v>
      </c>
      <c r="D55" s="63">
        <v>108</v>
      </c>
      <c r="E55" s="62">
        <v>0</v>
      </c>
      <c r="F55" s="63">
        <v>0</v>
      </c>
      <c r="G55" s="64">
        <v>0</v>
      </c>
      <c r="H55" s="65">
        <v>0</v>
      </c>
      <c r="I55" s="53"/>
      <c r="J55" s="145"/>
      <c r="K55" s="66" t="s">
        <v>106</v>
      </c>
      <c r="L55" s="62">
        <v>0</v>
      </c>
      <c r="M55" s="63">
        <v>0</v>
      </c>
      <c r="N55" s="62">
        <v>0</v>
      </c>
      <c r="O55" s="63">
        <v>0</v>
      </c>
      <c r="P55" s="64">
        <v>0</v>
      </c>
      <c r="Q55" s="65">
        <v>0</v>
      </c>
    </row>
    <row r="56" spans="1:17" ht="13.5">
      <c r="A56" s="145"/>
      <c r="B56" s="66" t="s">
        <v>107</v>
      </c>
      <c r="C56" s="62">
        <v>108</v>
      </c>
      <c r="D56" s="63">
        <v>108</v>
      </c>
      <c r="E56" s="62">
        <v>0</v>
      </c>
      <c r="F56" s="63">
        <v>0</v>
      </c>
      <c r="G56" s="64">
        <v>0</v>
      </c>
      <c r="H56" s="65">
        <v>0</v>
      </c>
      <c r="I56" s="53"/>
      <c r="J56" s="145"/>
      <c r="K56" s="66" t="s">
        <v>107</v>
      </c>
      <c r="L56" s="62">
        <v>180</v>
      </c>
      <c r="M56" s="63">
        <v>180</v>
      </c>
      <c r="N56" s="62">
        <v>0</v>
      </c>
      <c r="O56" s="63">
        <v>0</v>
      </c>
      <c r="P56" s="64">
        <v>0</v>
      </c>
      <c r="Q56" s="65">
        <v>0</v>
      </c>
    </row>
    <row r="57" spans="1:17" ht="13.5">
      <c r="A57" s="145"/>
      <c r="B57" s="66" t="s">
        <v>108</v>
      </c>
      <c r="C57" s="62">
        <v>90</v>
      </c>
      <c r="D57" s="63">
        <v>90</v>
      </c>
      <c r="E57" s="62">
        <v>0</v>
      </c>
      <c r="F57" s="63">
        <v>0</v>
      </c>
      <c r="G57" s="64">
        <v>0</v>
      </c>
      <c r="H57" s="65">
        <v>0</v>
      </c>
      <c r="I57" s="53"/>
      <c r="J57" s="145"/>
      <c r="K57" s="66" t="s">
        <v>108</v>
      </c>
      <c r="L57" s="62">
        <v>6000</v>
      </c>
      <c r="M57" s="63">
        <v>6000</v>
      </c>
      <c r="N57" s="62">
        <v>0</v>
      </c>
      <c r="O57" s="63">
        <v>0</v>
      </c>
      <c r="P57" s="64">
        <v>0</v>
      </c>
      <c r="Q57" s="65">
        <v>0</v>
      </c>
    </row>
    <row r="58" spans="1:17" ht="14.25" thickBot="1">
      <c r="A58" s="145"/>
      <c r="B58" s="60" t="s">
        <v>109</v>
      </c>
      <c r="C58" s="67"/>
      <c r="D58" s="68"/>
      <c r="E58" s="67"/>
      <c r="F58" s="68"/>
      <c r="G58" s="69"/>
      <c r="H58" s="70"/>
      <c r="I58" s="53"/>
      <c r="J58" s="145"/>
      <c r="K58" s="60" t="s">
        <v>109</v>
      </c>
      <c r="L58" s="67"/>
      <c r="M58" s="68"/>
      <c r="N58" s="67"/>
      <c r="O58" s="68"/>
      <c r="P58" s="69"/>
      <c r="Q58" s="70"/>
    </row>
    <row r="59" spans="1:17" ht="14.25" thickBot="1">
      <c r="A59" s="146"/>
      <c r="B59" s="71" t="s">
        <v>110</v>
      </c>
      <c r="C59" s="72">
        <f aca="true" t="shared" si="14" ref="C59:H59">SUM(C53:C58)</f>
        <v>415</v>
      </c>
      <c r="D59" s="73">
        <f t="shared" si="14"/>
        <v>414</v>
      </c>
      <c r="E59" s="72">
        <f t="shared" si="14"/>
        <v>0</v>
      </c>
      <c r="F59" s="73">
        <f t="shared" si="14"/>
        <v>0</v>
      </c>
      <c r="G59" s="74">
        <f t="shared" si="14"/>
        <v>0</v>
      </c>
      <c r="H59" s="75">
        <f t="shared" si="14"/>
        <v>0</v>
      </c>
      <c r="I59" s="53"/>
      <c r="J59" s="146"/>
      <c r="K59" s="71" t="s">
        <v>110</v>
      </c>
      <c r="L59" s="72">
        <f aca="true" t="shared" si="15" ref="L59:Q59">SUM(L53:L58)</f>
        <v>6180</v>
      </c>
      <c r="M59" s="76">
        <f t="shared" si="15"/>
        <v>6180</v>
      </c>
      <c r="N59" s="72">
        <f t="shared" si="15"/>
        <v>0</v>
      </c>
      <c r="O59" s="76">
        <f t="shared" si="15"/>
        <v>0</v>
      </c>
      <c r="P59" s="74">
        <f t="shared" si="15"/>
        <v>0</v>
      </c>
      <c r="Q59" s="75">
        <f t="shared" si="15"/>
        <v>0</v>
      </c>
    </row>
    <row r="60" spans="1:17" ht="13.5">
      <c r="A60" s="144" t="s">
        <v>118</v>
      </c>
      <c r="B60" s="61" t="s">
        <v>104</v>
      </c>
      <c r="C60" s="77">
        <v>0</v>
      </c>
      <c r="D60" s="78">
        <v>0</v>
      </c>
      <c r="E60" s="77">
        <v>0</v>
      </c>
      <c r="F60" s="78">
        <v>0</v>
      </c>
      <c r="G60" s="84">
        <v>0</v>
      </c>
      <c r="H60" s="80">
        <v>0</v>
      </c>
      <c r="I60" s="53"/>
      <c r="J60" s="144" t="s">
        <v>118</v>
      </c>
      <c r="K60" s="61" t="s">
        <v>104</v>
      </c>
      <c r="L60" s="77">
        <v>72</v>
      </c>
      <c r="M60" s="78">
        <v>72</v>
      </c>
      <c r="N60" s="77">
        <v>0</v>
      </c>
      <c r="O60" s="78">
        <v>0</v>
      </c>
      <c r="P60" s="79">
        <v>0</v>
      </c>
      <c r="Q60" s="80">
        <v>0</v>
      </c>
    </row>
    <row r="61" spans="1:17" ht="13.5">
      <c r="A61" s="145"/>
      <c r="B61" s="66" t="s">
        <v>105</v>
      </c>
      <c r="C61" s="62">
        <v>0</v>
      </c>
      <c r="D61" s="63">
        <v>0</v>
      </c>
      <c r="E61" s="62">
        <v>0</v>
      </c>
      <c r="F61" s="63">
        <v>0</v>
      </c>
      <c r="G61" s="79">
        <v>0</v>
      </c>
      <c r="H61" s="80">
        <v>0</v>
      </c>
      <c r="I61" s="53"/>
      <c r="J61" s="145"/>
      <c r="K61" s="66" t="s">
        <v>105</v>
      </c>
      <c r="L61" s="62">
        <v>0</v>
      </c>
      <c r="M61" s="63">
        <v>0</v>
      </c>
      <c r="N61" s="62">
        <v>0</v>
      </c>
      <c r="O61" s="63">
        <v>0</v>
      </c>
      <c r="P61" s="64">
        <v>0</v>
      </c>
      <c r="Q61" s="65">
        <v>0</v>
      </c>
    </row>
    <row r="62" spans="1:17" ht="13.5">
      <c r="A62" s="145"/>
      <c r="B62" s="66" t="s">
        <v>106</v>
      </c>
      <c r="C62" s="62">
        <v>126</v>
      </c>
      <c r="D62" s="63">
        <v>126</v>
      </c>
      <c r="E62" s="62">
        <v>126</v>
      </c>
      <c r="F62" s="63">
        <v>126</v>
      </c>
      <c r="G62" s="79">
        <v>0</v>
      </c>
      <c r="H62" s="80">
        <v>0</v>
      </c>
      <c r="I62" s="53"/>
      <c r="J62" s="145"/>
      <c r="K62" s="66" t="s">
        <v>106</v>
      </c>
      <c r="L62" s="62">
        <v>108</v>
      </c>
      <c r="M62" s="63">
        <v>108</v>
      </c>
      <c r="N62" s="62">
        <v>0</v>
      </c>
      <c r="O62" s="63">
        <v>0</v>
      </c>
      <c r="P62" s="64">
        <v>0</v>
      </c>
      <c r="Q62" s="65">
        <v>0</v>
      </c>
    </row>
    <row r="63" spans="1:17" ht="13.5">
      <c r="A63" s="145"/>
      <c r="B63" s="66" t="s">
        <v>107</v>
      </c>
      <c r="C63" s="62">
        <v>0</v>
      </c>
      <c r="D63" s="63">
        <v>0</v>
      </c>
      <c r="E63" s="62">
        <v>0</v>
      </c>
      <c r="F63" s="63">
        <v>0</v>
      </c>
      <c r="G63" s="79">
        <v>0</v>
      </c>
      <c r="H63" s="80">
        <v>0</v>
      </c>
      <c r="I63" s="53"/>
      <c r="J63" s="145"/>
      <c r="K63" s="66" t="s">
        <v>107</v>
      </c>
      <c r="L63" s="62">
        <v>108</v>
      </c>
      <c r="M63" s="63">
        <v>108</v>
      </c>
      <c r="N63" s="62">
        <v>0</v>
      </c>
      <c r="O63" s="63">
        <v>0</v>
      </c>
      <c r="P63" s="64">
        <v>0</v>
      </c>
      <c r="Q63" s="65">
        <v>0</v>
      </c>
    </row>
    <row r="64" spans="1:17" ht="13.5">
      <c r="A64" s="145"/>
      <c r="B64" s="66" t="s">
        <v>108</v>
      </c>
      <c r="C64" s="62">
        <v>0</v>
      </c>
      <c r="D64" s="63">
        <v>0</v>
      </c>
      <c r="E64" s="62">
        <v>0</v>
      </c>
      <c r="F64" s="63">
        <v>0</v>
      </c>
      <c r="G64" s="79">
        <v>0</v>
      </c>
      <c r="H64" s="80">
        <v>0</v>
      </c>
      <c r="I64" s="53"/>
      <c r="J64" s="145"/>
      <c r="K64" s="66" t="s">
        <v>108</v>
      </c>
      <c r="L64" s="62">
        <v>54</v>
      </c>
      <c r="M64" s="63">
        <v>54</v>
      </c>
      <c r="N64" s="62">
        <v>0</v>
      </c>
      <c r="O64" s="63">
        <v>0</v>
      </c>
      <c r="P64" s="64">
        <v>0</v>
      </c>
      <c r="Q64" s="65">
        <v>0</v>
      </c>
    </row>
    <row r="65" spans="1:17" ht="14.25" thickBot="1">
      <c r="A65" s="145"/>
      <c r="B65" s="60" t="s">
        <v>109</v>
      </c>
      <c r="C65" s="67">
        <v>0</v>
      </c>
      <c r="D65" s="67">
        <v>0</v>
      </c>
      <c r="E65" s="67">
        <v>0</v>
      </c>
      <c r="F65" s="67">
        <v>0</v>
      </c>
      <c r="G65" s="79">
        <v>0</v>
      </c>
      <c r="H65" s="80">
        <v>0</v>
      </c>
      <c r="I65" s="53"/>
      <c r="J65" s="145"/>
      <c r="K65" s="60" t="s">
        <v>109</v>
      </c>
      <c r="L65" s="67"/>
      <c r="M65" s="68"/>
      <c r="N65" s="67"/>
      <c r="O65" s="68"/>
      <c r="P65" s="69"/>
      <c r="Q65" s="70"/>
    </row>
    <row r="66" spans="1:17" ht="14.25" thickBot="1">
      <c r="A66" s="146"/>
      <c r="B66" s="71" t="s">
        <v>110</v>
      </c>
      <c r="C66" s="72">
        <f aca="true" t="shared" si="16" ref="C66:H66">SUM(C60:C65)</f>
        <v>126</v>
      </c>
      <c r="D66" s="73">
        <f t="shared" si="16"/>
        <v>126</v>
      </c>
      <c r="E66" s="72">
        <f t="shared" si="16"/>
        <v>126</v>
      </c>
      <c r="F66" s="73">
        <f t="shared" si="16"/>
        <v>126</v>
      </c>
      <c r="G66" s="74">
        <f t="shared" si="16"/>
        <v>0</v>
      </c>
      <c r="H66" s="75">
        <f t="shared" si="16"/>
        <v>0</v>
      </c>
      <c r="I66" s="53"/>
      <c r="J66" s="146"/>
      <c r="K66" s="71" t="s">
        <v>110</v>
      </c>
      <c r="L66" s="72">
        <f aca="true" t="shared" si="17" ref="L66:Q66">SUM(L60:L65)</f>
        <v>342</v>
      </c>
      <c r="M66" s="76">
        <f t="shared" si="17"/>
        <v>342</v>
      </c>
      <c r="N66" s="72">
        <f t="shared" si="17"/>
        <v>0</v>
      </c>
      <c r="O66" s="76">
        <f t="shared" si="17"/>
        <v>0</v>
      </c>
      <c r="P66" s="74">
        <f t="shared" si="17"/>
        <v>0</v>
      </c>
      <c r="Q66" s="75">
        <f t="shared" si="17"/>
        <v>0</v>
      </c>
    </row>
    <row r="67" spans="1:17" ht="13.5">
      <c r="A67" s="144" t="s">
        <v>119</v>
      </c>
      <c r="B67" s="61" t="s">
        <v>104</v>
      </c>
      <c r="C67" s="77">
        <v>0</v>
      </c>
      <c r="D67" s="78">
        <v>0</v>
      </c>
      <c r="E67" s="77">
        <v>0</v>
      </c>
      <c r="F67" s="78">
        <v>0</v>
      </c>
      <c r="G67" s="79">
        <v>0</v>
      </c>
      <c r="H67" s="80">
        <v>0</v>
      </c>
      <c r="I67" s="53"/>
      <c r="J67" s="144" t="s">
        <v>119</v>
      </c>
      <c r="K67" s="61" t="s">
        <v>104</v>
      </c>
      <c r="L67" s="77">
        <v>0</v>
      </c>
      <c r="M67" s="78">
        <v>0</v>
      </c>
      <c r="N67" s="77">
        <v>0</v>
      </c>
      <c r="O67" s="78">
        <v>0</v>
      </c>
      <c r="P67" s="79">
        <v>0</v>
      </c>
      <c r="Q67" s="80">
        <v>0</v>
      </c>
    </row>
    <row r="68" spans="1:17" ht="13.5">
      <c r="A68" s="145"/>
      <c r="B68" s="66" t="s">
        <v>105</v>
      </c>
      <c r="C68" s="62">
        <v>0</v>
      </c>
      <c r="D68" s="63">
        <v>0</v>
      </c>
      <c r="E68" s="62">
        <v>0</v>
      </c>
      <c r="F68" s="63">
        <v>0</v>
      </c>
      <c r="G68" s="79">
        <v>0</v>
      </c>
      <c r="H68" s="80">
        <v>0</v>
      </c>
      <c r="I68" s="53"/>
      <c r="J68" s="145"/>
      <c r="K68" s="66" t="s">
        <v>105</v>
      </c>
      <c r="L68" s="62">
        <v>3000</v>
      </c>
      <c r="M68" s="63">
        <v>3000</v>
      </c>
      <c r="N68" s="62">
        <v>0</v>
      </c>
      <c r="O68" s="63">
        <v>0</v>
      </c>
      <c r="P68" s="64">
        <v>0</v>
      </c>
      <c r="Q68" s="65">
        <v>0</v>
      </c>
    </row>
    <row r="69" spans="1:17" ht="13.5">
      <c r="A69" s="145"/>
      <c r="B69" s="66" t="s">
        <v>106</v>
      </c>
      <c r="C69" s="62">
        <v>0</v>
      </c>
      <c r="D69" s="63">
        <v>0</v>
      </c>
      <c r="E69" s="62">
        <v>0</v>
      </c>
      <c r="F69" s="63">
        <v>0</v>
      </c>
      <c r="G69" s="79">
        <v>0</v>
      </c>
      <c r="H69" s="80">
        <v>0</v>
      </c>
      <c r="I69" s="53"/>
      <c r="J69" s="145"/>
      <c r="K69" s="66" t="s">
        <v>106</v>
      </c>
      <c r="L69" s="62">
        <v>144</v>
      </c>
      <c r="M69" s="63">
        <v>144</v>
      </c>
      <c r="N69" s="62">
        <v>144</v>
      </c>
      <c r="O69" s="63">
        <v>144</v>
      </c>
      <c r="P69" s="64">
        <v>0</v>
      </c>
      <c r="Q69" s="65">
        <v>0</v>
      </c>
    </row>
    <row r="70" spans="1:17" ht="13.5">
      <c r="A70" s="145"/>
      <c r="B70" s="66" t="s">
        <v>107</v>
      </c>
      <c r="C70" s="62">
        <v>0</v>
      </c>
      <c r="D70" s="63">
        <v>0</v>
      </c>
      <c r="E70" s="62">
        <v>0</v>
      </c>
      <c r="F70" s="63">
        <v>0</v>
      </c>
      <c r="G70" s="79">
        <v>0</v>
      </c>
      <c r="H70" s="80">
        <v>0</v>
      </c>
      <c r="I70" s="53"/>
      <c r="J70" s="145"/>
      <c r="K70" s="66" t="s">
        <v>107</v>
      </c>
      <c r="L70" s="62">
        <v>0</v>
      </c>
      <c r="M70" s="63">
        <v>0</v>
      </c>
      <c r="N70" s="62">
        <v>0</v>
      </c>
      <c r="O70" s="63">
        <v>0</v>
      </c>
      <c r="P70" s="64">
        <v>0</v>
      </c>
      <c r="Q70" s="65">
        <v>0</v>
      </c>
    </row>
    <row r="71" spans="1:18" ht="13.5">
      <c r="A71" s="145"/>
      <c r="B71" s="66" t="s">
        <v>108</v>
      </c>
      <c r="C71" s="62">
        <v>0</v>
      </c>
      <c r="D71" s="62">
        <v>0</v>
      </c>
      <c r="E71" s="62">
        <v>0</v>
      </c>
      <c r="F71" s="62">
        <v>0</v>
      </c>
      <c r="G71" s="79">
        <v>0</v>
      </c>
      <c r="H71" s="80">
        <v>0</v>
      </c>
      <c r="I71" s="53"/>
      <c r="J71" s="145"/>
      <c r="K71" s="66" t="s">
        <v>108</v>
      </c>
      <c r="L71" s="62">
        <v>1</v>
      </c>
      <c r="M71" s="63">
        <v>1</v>
      </c>
      <c r="N71" s="62">
        <v>0</v>
      </c>
      <c r="O71" s="63">
        <v>0</v>
      </c>
      <c r="P71" s="64">
        <v>0</v>
      </c>
      <c r="Q71" s="65">
        <v>0</v>
      </c>
      <c r="R71" s="81"/>
    </row>
    <row r="72" spans="1:17" ht="14.25" thickBot="1">
      <c r="A72" s="145"/>
      <c r="B72" s="60" t="s">
        <v>109</v>
      </c>
      <c r="C72" s="67"/>
      <c r="D72" s="67"/>
      <c r="E72" s="67"/>
      <c r="F72" s="67"/>
      <c r="G72" s="79"/>
      <c r="H72" s="80"/>
      <c r="I72" s="53"/>
      <c r="J72" s="145"/>
      <c r="K72" s="60" t="s">
        <v>109</v>
      </c>
      <c r="L72" s="67"/>
      <c r="M72" s="68"/>
      <c r="N72" s="67"/>
      <c r="O72" s="68"/>
      <c r="P72" s="69"/>
      <c r="Q72" s="70"/>
    </row>
    <row r="73" spans="1:17" ht="14.25" thickBot="1">
      <c r="A73" s="146"/>
      <c r="B73" s="71" t="s">
        <v>110</v>
      </c>
      <c r="C73" s="72">
        <f aca="true" t="shared" si="18" ref="C73:H73">SUM(C67:C72)</f>
        <v>0</v>
      </c>
      <c r="D73" s="73">
        <f t="shared" si="18"/>
        <v>0</v>
      </c>
      <c r="E73" s="72">
        <f t="shared" si="18"/>
        <v>0</v>
      </c>
      <c r="F73" s="73">
        <f t="shared" si="18"/>
        <v>0</v>
      </c>
      <c r="G73" s="74">
        <f t="shared" si="18"/>
        <v>0</v>
      </c>
      <c r="H73" s="75">
        <f t="shared" si="18"/>
        <v>0</v>
      </c>
      <c r="I73" s="53"/>
      <c r="J73" s="146"/>
      <c r="K73" s="71" t="s">
        <v>110</v>
      </c>
      <c r="L73" s="72">
        <f aca="true" t="shared" si="19" ref="L73:Q73">SUM(L67:L72)</f>
        <v>3145</v>
      </c>
      <c r="M73" s="76">
        <f t="shared" si="19"/>
        <v>3145</v>
      </c>
      <c r="N73" s="72">
        <f t="shared" si="19"/>
        <v>144</v>
      </c>
      <c r="O73" s="76">
        <f t="shared" si="19"/>
        <v>144</v>
      </c>
      <c r="P73" s="74">
        <f t="shared" si="19"/>
        <v>0</v>
      </c>
      <c r="Q73" s="75">
        <f t="shared" si="19"/>
        <v>0</v>
      </c>
    </row>
    <row r="74" spans="1:17" ht="13.5">
      <c r="A74" s="144" t="s">
        <v>120</v>
      </c>
      <c r="B74" s="61" t="s">
        <v>104</v>
      </c>
      <c r="C74" s="77">
        <v>0</v>
      </c>
      <c r="D74" s="78">
        <v>0</v>
      </c>
      <c r="E74" s="77">
        <v>0</v>
      </c>
      <c r="F74" s="78">
        <v>0</v>
      </c>
      <c r="G74" s="79">
        <v>0</v>
      </c>
      <c r="H74" s="80">
        <v>0</v>
      </c>
      <c r="I74" s="53"/>
      <c r="J74" s="144" t="s">
        <v>120</v>
      </c>
      <c r="K74" s="61" t="s">
        <v>104</v>
      </c>
      <c r="L74" s="77">
        <v>0</v>
      </c>
      <c r="M74" s="78">
        <v>0</v>
      </c>
      <c r="N74" s="77">
        <v>0</v>
      </c>
      <c r="O74" s="78">
        <v>0</v>
      </c>
      <c r="P74" s="79">
        <v>0</v>
      </c>
      <c r="Q74" s="80">
        <v>0</v>
      </c>
    </row>
    <row r="75" spans="1:17" ht="13.5">
      <c r="A75" s="145"/>
      <c r="B75" s="66" t="s">
        <v>105</v>
      </c>
      <c r="C75" s="62">
        <v>0</v>
      </c>
      <c r="D75" s="63">
        <v>0</v>
      </c>
      <c r="E75" s="62">
        <v>0</v>
      </c>
      <c r="F75" s="63">
        <v>0</v>
      </c>
      <c r="G75" s="79">
        <v>0</v>
      </c>
      <c r="H75" s="80">
        <v>0</v>
      </c>
      <c r="I75" s="53"/>
      <c r="J75" s="145"/>
      <c r="K75" s="66" t="s">
        <v>105</v>
      </c>
      <c r="L75" s="62">
        <v>144</v>
      </c>
      <c r="M75" s="63">
        <v>144</v>
      </c>
      <c r="N75" s="62">
        <v>144</v>
      </c>
      <c r="O75" s="63">
        <v>144</v>
      </c>
      <c r="P75" s="64">
        <v>0</v>
      </c>
      <c r="Q75" s="65">
        <v>0</v>
      </c>
    </row>
    <row r="76" spans="1:17" ht="13.5">
      <c r="A76" s="145"/>
      <c r="B76" s="66" t="s">
        <v>106</v>
      </c>
      <c r="C76" s="62">
        <v>0</v>
      </c>
      <c r="D76" s="63">
        <v>0</v>
      </c>
      <c r="E76" s="62">
        <v>0</v>
      </c>
      <c r="F76" s="63">
        <v>0</v>
      </c>
      <c r="G76" s="79">
        <v>0</v>
      </c>
      <c r="H76" s="80">
        <v>0</v>
      </c>
      <c r="I76" s="53"/>
      <c r="J76" s="145"/>
      <c r="K76" s="66" t="s">
        <v>106</v>
      </c>
      <c r="L76" s="62">
        <v>90</v>
      </c>
      <c r="M76" s="63">
        <v>90</v>
      </c>
      <c r="N76" s="62">
        <v>90</v>
      </c>
      <c r="O76" s="63">
        <v>90</v>
      </c>
      <c r="P76" s="64">
        <v>0</v>
      </c>
      <c r="Q76" s="65">
        <v>0</v>
      </c>
    </row>
    <row r="77" spans="1:17" ht="13.5">
      <c r="A77" s="145"/>
      <c r="B77" s="66" t="s">
        <v>107</v>
      </c>
      <c r="C77" s="62">
        <v>0</v>
      </c>
      <c r="D77" s="63">
        <v>0</v>
      </c>
      <c r="E77" s="62">
        <v>0</v>
      </c>
      <c r="F77" s="63">
        <v>0</v>
      </c>
      <c r="G77" s="79">
        <v>0</v>
      </c>
      <c r="H77" s="80">
        <v>0</v>
      </c>
      <c r="I77" s="53"/>
      <c r="J77" s="145"/>
      <c r="K77" s="66" t="s">
        <v>107</v>
      </c>
      <c r="L77" s="62">
        <v>7500</v>
      </c>
      <c r="M77" s="63">
        <v>0</v>
      </c>
      <c r="N77" s="62">
        <v>7500</v>
      </c>
      <c r="O77" s="63">
        <v>0</v>
      </c>
      <c r="P77" s="64">
        <v>0</v>
      </c>
      <c r="Q77" s="65">
        <v>0</v>
      </c>
    </row>
    <row r="78" spans="1:17" ht="13.5">
      <c r="A78" s="145"/>
      <c r="B78" s="66" t="s">
        <v>108</v>
      </c>
      <c r="C78" s="62">
        <v>0</v>
      </c>
      <c r="D78" s="63">
        <v>0</v>
      </c>
      <c r="E78" s="62">
        <v>0</v>
      </c>
      <c r="F78" s="63">
        <v>0</v>
      </c>
      <c r="G78" s="79">
        <v>0</v>
      </c>
      <c r="H78" s="80">
        <v>0</v>
      </c>
      <c r="I78" s="53"/>
      <c r="J78" s="145"/>
      <c r="K78" s="66" t="s">
        <v>108</v>
      </c>
      <c r="L78" s="62">
        <v>144</v>
      </c>
      <c r="M78" s="63">
        <v>144</v>
      </c>
      <c r="N78" s="62">
        <v>0</v>
      </c>
      <c r="O78" s="63">
        <v>0</v>
      </c>
      <c r="P78" s="64">
        <v>0</v>
      </c>
      <c r="Q78" s="65">
        <v>0</v>
      </c>
    </row>
    <row r="79" spans="1:17" ht="14.25" thickBot="1">
      <c r="A79" s="145"/>
      <c r="B79" s="60" t="s">
        <v>109</v>
      </c>
      <c r="C79" s="67"/>
      <c r="D79" s="68"/>
      <c r="E79" s="67"/>
      <c r="F79" s="68"/>
      <c r="G79" s="79"/>
      <c r="H79" s="80"/>
      <c r="I79" s="53"/>
      <c r="J79" s="145"/>
      <c r="K79" s="60" t="s">
        <v>109</v>
      </c>
      <c r="L79" s="67"/>
      <c r="M79" s="68"/>
      <c r="N79" s="67"/>
      <c r="O79" s="68"/>
      <c r="P79" s="69"/>
      <c r="Q79" s="70"/>
    </row>
    <row r="80" spans="1:17" ht="14.25" thickBot="1">
      <c r="A80" s="146"/>
      <c r="B80" s="71" t="s">
        <v>110</v>
      </c>
      <c r="C80" s="72">
        <f aca="true" t="shared" si="20" ref="C80:H80">SUM(C74:C79)</f>
        <v>0</v>
      </c>
      <c r="D80" s="73">
        <f t="shared" si="20"/>
        <v>0</v>
      </c>
      <c r="E80" s="72">
        <f t="shared" si="20"/>
        <v>0</v>
      </c>
      <c r="F80" s="73">
        <f t="shared" si="20"/>
        <v>0</v>
      </c>
      <c r="G80" s="74">
        <f t="shared" si="20"/>
        <v>0</v>
      </c>
      <c r="H80" s="75">
        <f t="shared" si="20"/>
        <v>0</v>
      </c>
      <c r="I80" s="53"/>
      <c r="J80" s="146"/>
      <c r="K80" s="71" t="s">
        <v>110</v>
      </c>
      <c r="L80" s="72">
        <f aca="true" t="shared" si="21" ref="L80:Q80">SUM(L74:L79)</f>
        <v>7878</v>
      </c>
      <c r="M80" s="76">
        <f t="shared" si="21"/>
        <v>378</v>
      </c>
      <c r="N80" s="72">
        <f t="shared" si="21"/>
        <v>7734</v>
      </c>
      <c r="O80" s="76">
        <f t="shared" si="21"/>
        <v>234</v>
      </c>
      <c r="P80" s="74">
        <f t="shared" si="21"/>
        <v>0</v>
      </c>
      <c r="Q80" s="75">
        <f t="shared" si="21"/>
        <v>0</v>
      </c>
    </row>
    <row r="81" spans="1:17" ht="13.5">
      <c r="A81" s="144" t="s">
        <v>121</v>
      </c>
      <c r="B81" s="61" t="s">
        <v>104</v>
      </c>
      <c r="C81" s="77">
        <v>0</v>
      </c>
      <c r="D81" s="78">
        <v>0</v>
      </c>
      <c r="E81" s="77">
        <v>0</v>
      </c>
      <c r="F81" s="78">
        <v>0</v>
      </c>
      <c r="G81" s="79">
        <v>0</v>
      </c>
      <c r="H81" s="80">
        <v>0</v>
      </c>
      <c r="I81" s="53"/>
      <c r="J81" s="144" t="s">
        <v>121</v>
      </c>
      <c r="K81" s="61" t="s">
        <v>104</v>
      </c>
      <c r="L81" s="77">
        <v>14172</v>
      </c>
      <c r="M81" s="78">
        <v>72</v>
      </c>
      <c r="N81" s="77">
        <v>72</v>
      </c>
      <c r="O81" s="78">
        <v>72</v>
      </c>
      <c r="P81" s="79">
        <v>0</v>
      </c>
      <c r="Q81" s="80">
        <v>0</v>
      </c>
    </row>
    <row r="82" spans="1:17" ht="13.5">
      <c r="A82" s="145"/>
      <c r="B82" s="66" t="s">
        <v>105</v>
      </c>
      <c r="C82" s="62">
        <v>360</v>
      </c>
      <c r="D82" s="63">
        <v>360</v>
      </c>
      <c r="E82" s="62">
        <v>0</v>
      </c>
      <c r="F82" s="63">
        <v>0</v>
      </c>
      <c r="G82" s="79">
        <v>0</v>
      </c>
      <c r="H82" s="80">
        <v>0</v>
      </c>
      <c r="I82" s="53"/>
      <c r="J82" s="145"/>
      <c r="K82" s="66" t="s">
        <v>105</v>
      </c>
      <c r="L82" s="62">
        <v>8061</v>
      </c>
      <c r="M82" s="63">
        <v>126</v>
      </c>
      <c r="N82" s="62">
        <v>8061</v>
      </c>
      <c r="O82" s="63">
        <v>126</v>
      </c>
      <c r="P82" s="64">
        <v>0</v>
      </c>
      <c r="Q82" s="65">
        <v>0</v>
      </c>
    </row>
    <row r="83" spans="1:17" ht="13.5">
      <c r="A83" s="145"/>
      <c r="B83" s="66" t="s">
        <v>106</v>
      </c>
      <c r="C83" s="62">
        <v>14199</v>
      </c>
      <c r="D83" s="63">
        <v>14199</v>
      </c>
      <c r="E83" s="62">
        <v>234</v>
      </c>
      <c r="F83" s="63">
        <v>234</v>
      </c>
      <c r="G83" s="79">
        <v>0</v>
      </c>
      <c r="H83" s="80">
        <v>0</v>
      </c>
      <c r="I83" s="53"/>
      <c r="J83" s="145"/>
      <c r="K83" s="66" t="s">
        <v>106</v>
      </c>
      <c r="L83" s="62">
        <v>180</v>
      </c>
      <c r="M83" s="63">
        <v>180</v>
      </c>
      <c r="N83" s="62">
        <v>180</v>
      </c>
      <c r="O83" s="63">
        <v>180</v>
      </c>
      <c r="P83" s="64">
        <v>0</v>
      </c>
      <c r="Q83" s="65">
        <v>0</v>
      </c>
    </row>
    <row r="84" spans="1:17" ht="13.5">
      <c r="A84" s="145"/>
      <c r="B84" s="66" t="s">
        <v>107</v>
      </c>
      <c r="C84" s="62">
        <v>0</v>
      </c>
      <c r="D84" s="63">
        <v>0</v>
      </c>
      <c r="E84" s="62">
        <v>0</v>
      </c>
      <c r="F84" s="63">
        <v>0</v>
      </c>
      <c r="G84" s="79">
        <v>0</v>
      </c>
      <c r="H84" s="80">
        <v>0</v>
      </c>
      <c r="I84" s="53"/>
      <c r="J84" s="145"/>
      <c r="K84" s="66" t="s">
        <v>107</v>
      </c>
      <c r="L84" s="62">
        <v>216</v>
      </c>
      <c r="M84" s="63">
        <v>216</v>
      </c>
      <c r="N84" s="62">
        <v>0</v>
      </c>
      <c r="O84" s="63">
        <v>0</v>
      </c>
      <c r="P84" s="64">
        <v>0</v>
      </c>
      <c r="Q84" s="65">
        <v>0</v>
      </c>
    </row>
    <row r="85" spans="1:17" ht="13.5">
      <c r="A85" s="145"/>
      <c r="B85" s="66" t="s">
        <v>108</v>
      </c>
      <c r="C85" s="62">
        <v>270</v>
      </c>
      <c r="D85" s="63">
        <v>270</v>
      </c>
      <c r="E85" s="62">
        <v>0</v>
      </c>
      <c r="F85" s="63">
        <v>0</v>
      </c>
      <c r="G85" s="79">
        <v>0</v>
      </c>
      <c r="H85" s="80">
        <v>0</v>
      </c>
      <c r="I85" s="53"/>
      <c r="J85" s="145"/>
      <c r="K85" s="66" t="s">
        <v>108</v>
      </c>
      <c r="L85" s="62">
        <v>0</v>
      </c>
      <c r="M85" s="63">
        <v>0</v>
      </c>
      <c r="N85" s="62">
        <v>0</v>
      </c>
      <c r="O85" s="63">
        <v>0</v>
      </c>
      <c r="P85" s="64">
        <v>0</v>
      </c>
      <c r="Q85" s="65">
        <v>0</v>
      </c>
    </row>
    <row r="86" spans="1:17" ht="14.25" thickBot="1">
      <c r="A86" s="145"/>
      <c r="B86" s="60" t="s">
        <v>109</v>
      </c>
      <c r="C86" s="67"/>
      <c r="D86" s="68"/>
      <c r="E86" s="67"/>
      <c r="F86" s="68"/>
      <c r="G86" s="79"/>
      <c r="H86" s="80"/>
      <c r="I86" s="53"/>
      <c r="J86" s="145"/>
      <c r="K86" s="60" t="s">
        <v>109</v>
      </c>
      <c r="L86" s="67"/>
      <c r="M86" s="68"/>
      <c r="N86" s="67"/>
      <c r="O86" s="68"/>
      <c r="P86" s="69"/>
      <c r="Q86" s="70"/>
    </row>
    <row r="87" spans="1:17" ht="14.25" thickBot="1">
      <c r="A87" s="146"/>
      <c r="B87" s="71" t="s">
        <v>110</v>
      </c>
      <c r="C87" s="72">
        <f aca="true" t="shared" si="22" ref="C87:H87">SUM(C81:C86)</f>
        <v>14829</v>
      </c>
      <c r="D87" s="73">
        <f t="shared" si="22"/>
        <v>14829</v>
      </c>
      <c r="E87" s="72">
        <f t="shared" si="22"/>
        <v>234</v>
      </c>
      <c r="F87" s="73">
        <f t="shared" si="22"/>
        <v>234</v>
      </c>
      <c r="G87" s="74">
        <f t="shared" si="22"/>
        <v>0</v>
      </c>
      <c r="H87" s="75">
        <f t="shared" si="22"/>
        <v>0</v>
      </c>
      <c r="I87" s="53"/>
      <c r="J87" s="146"/>
      <c r="K87" s="71" t="s">
        <v>110</v>
      </c>
      <c r="L87" s="72">
        <f aca="true" t="shared" si="23" ref="L87:Q87">SUM(L81:L86)</f>
        <v>22629</v>
      </c>
      <c r="M87" s="76">
        <f t="shared" si="23"/>
        <v>594</v>
      </c>
      <c r="N87" s="72">
        <f t="shared" si="23"/>
        <v>8313</v>
      </c>
      <c r="O87" s="76">
        <f t="shared" si="23"/>
        <v>378</v>
      </c>
      <c r="P87" s="74">
        <f t="shared" si="23"/>
        <v>0</v>
      </c>
      <c r="Q87" s="75">
        <f t="shared" si="23"/>
        <v>0</v>
      </c>
    </row>
    <row r="88" spans="1:17" ht="14.25" thickBot="1">
      <c r="A88" s="147" t="s">
        <v>122</v>
      </c>
      <c r="B88" s="148"/>
      <c r="C88" s="72">
        <f aca="true" t="shared" si="24" ref="C88:H88">C10+C17+C24+C31+C38+C45+C52+C59+C66+C73+C80+C87</f>
        <v>301299</v>
      </c>
      <c r="D88" s="73">
        <f t="shared" si="24"/>
        <v>301266</v>
      </c>
      <c r="E88" s="72">
        <f t="shared" si="24"/>
        <v>63080</v>
      </c>
      <c r="F88" s="73">
        <f t="shared" si="24"/>
        <v>63080</v>
      </c>
      <c r="G88" s="72">
        <f t="shared" si="24"/>
        <v>0</v>
      </c>
      <c r="H88" s="85">
        <f t="shared" si="24"/>
        <v>0</v>
      </c>
      <c r="J88" s="147" t="s">
        <v>122</v>
      </c>
      <c r="K88" s="148"/>
      <c r="L88" s="72">
        <f aca="true" t="shared" si="25" ref="L88:Q88">L10+L17+L24+L31+L38+L45+L52+L59+L66+L73+L80+L87</f>
        <v>183953</v>
      </c>
      <c r="M88" s="73">
        <f t="shared" si="25"/>
        <v>91817</v>
      </c>
      <c r="N88" s="72">
        <f t="shared" si="25"/>
        <v>49509</v>
      </c>
      <c r="O88" s="73">
        <f t="shared" si="25"/>
        <v>1314</v>
      </c>
      <c r="P88" s="72">
        <f t="shared" si="25"/>
        <v>0</v>
      </c>
      <c r="Q88" s="85">
        <f t="shared" si="25"/>
        <v>0</v>
      </c>
    </row>
  </sheetData>
  <sheetProtection/>
  <mergeCells count="34">
    <mergeCell ref="A32:A38"/>
    <mergeCell ref="J32:J38"/>
    <mergeCell ref="L2:M2"/>
    <mergeCell ref="N2:O2"/>
    <mergeCell ref="A18:A24"/>
    <mergeCell ref="J18:J24"/>
    <mergeCell ref="A25:A31"/>
    <mergeCell ref="J25:J31"/>
    <mergeCell ref="P2:Q2"/>
    <mergeCell ref="A4:A10"/>
    <mergeCell ref="J4:J10"/>
    <mergeCell ref="A11:A17"/>
    <mergeCell ref="J11:J17"/>
    <mergeCell ref="A2:B3"/>
    <mergeCell ref="G2:H2"/>
    <mergeCell ref="J2:K3"/>
    <mergeCell ref="C2:D2"/>
    <mergeCell ref="E2:F2"/>
    <mergeCell ref="A53:A59"/>
    <mergeCell ref="J53:J59"/>
    <mergeCell ref="A39:A45"/>
    <mergeCell ref="J39:J45"/>
    <mergeCell ref="A46:A52"/>
    <mergeCell ref="J46:J52"/>
    <mergeCell ref="A88:B88"/>
    <mergeCell ref="J88:K88"/>
    <mergeCell ref="A60:A66"/>
    <mergeCell ref="J60:J66"/>
    <mergeCell ref="A67:A73"/>
    <mergeCell ref="J67:J73"/>
    <mergeCell ref="A74:A80"/>
    <mergeCell ref="J74:J80"/>
    <mergeCell ref="A81:A87"/>
    <mergeCell ref="J81:J8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8"/>
  <sheetViews>
    <sheetView zoomScalePageLayoutView="0" workbookViewId="0" topLeftCell="A1">
      <pane xSplit="19" ySplit="1" topLeftCell="AD26" activePane="bottomRight" state="frozen"/>
      <selection pane="topLeft" activeCell="E132" sqref="E132"/>
      <selection pane="topRight" activeCell="E132" sqref="E132"/>
      <selection pane="bottomLeft" activeCell="E132" sqref="E132"/>
      <selection pane="bottomRight" activeCell="E132" sqref="E132"/>
    </sheetView>
  </sheetViews>
  <sheetFormatPr defaultColWidth="9.00390625" defaultRowHeight="13.5"/>
  <cols>
    <col min="4" max="18" width="0" style="0" hidden="1" customWidth="1"/>
    <col min="26" max="27" width="5.25390625" style="0" bestFit="1" customWidth="1"/>
    <col min="30" max="38" width="9.00390625" style="86" customWidth="1"/>
  </cols>
  <sheetData>
    <row r="1" spans="1:38" s="16" customFormat="1" ht="13.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7" t="s">
        <v>20</v>
      </c>
      <c r="V1" s="16" t="s">
        <v>21</v>
      </c>
      <c r="W1" s="17" t="s">
        <v>22</v>
      </c>
      <c r="X1" s="16" t="s">
        <v>23</v>
      </c>
      <c r="Y1" s="16" t="s">
        <v>24</v>
      </c>
      <c r="Z1" s="5" t="s">
        <v>77</v>
      </c>
      <c r="AA1" s="5" t="s">
        <v>78</v>
      </c>
      <c r="AB1" s="4" t="s">
        <v>62</v>
      </c>
      <c r="AD1" s="94" t="s">
        <v>77</v>
      </c>
      <c r="AE1" s="94" t="s">
        <v>91</v>
      </c>
      <c r="AF1" s="94" t="s">
        <v>92</v>
      </c>
      <c r="AG1" s="94" t="s">
        <v>93</v>
      </c>
      <c r="AH1" s="94" t="s">
        <v>91</v>
      </c>
      <c r="AI1" s="94" t="s">
        <v>92</v>
      </c>
      <c r="AJ1" s="94" t="s">
        <v>78</v>
      </c>
      <c r="AK1" s="94" t="s">
        <v>91</v>
      </c>
      <c r="AL1" s="93" t="s">
        <v>92</v>
      </c>
    </row>
    <row r="2" spans="1:38" ht="13.5">
      <c r="A2">
        <v>2009</v>
      </c>
      <c r="B2">
        <v>1</v>
      </c>
      <c r="C2">
        <v>2</v>
      </c>
      <c r="D2">
        <v>250</v>
      </c>
      <c r="E2" t="s">
        <v>35</v>
      </c>
      <c r="F2">
        <v>250</v>
      </c>
      <c r="G2" t="s">
        <v>60</v>
      </c>
      <c r="H2">
        <v>6</v>
      </c>
      <c r="I2" t="s">
        <v>27</v>
      </c>
      <c r="J2">
        <v>12</v>
      </c>
      <c r="K2" t="s">
        <v>28</v>
      </c>
      <c r="L2">
        <v>35916142</v>
      </c>
      <c r="M2" t="s">
        <v>88</v>
      </c>
      <c r="N2" t="s">
        <v>29</v>
      </c>
      <c r="O2" t="s">
        <v>29</v>
      </c>
      <c r="P2" t="s">
        <v>29</v>
      </c>
      <c r="Q2" t="s">
        <v>29</v>
      </c>
      <c r="R2">
        <v>114</v>
      </c>
      <c r="S2" t="s">
        <v>30</v>
      </c>
      <c r="T2">
        <v>1</v>
      </c>
      <c r="U2">
        <v>108</v>
      </c>
      <c r="V2">
        <v>1</v>
      </c>
      <c r="W2">
        <v>108</v>
      </c>
      <c r="X2">
        <v>0</v>
      </c>
      <c r="Y2">
        <v>0</v>
      </c>
      <c r="AD2"/>
      <c r="AE2"/>
      <c r="AF2"/>
      <c r="AG2"/>
      <c r="AH2"/>
      <c r="AI2"/>
      <c r="AJ2"/>
      <c r="AK2"/>
      <c r="AL2"/>
    </row>
    <row r="3" spans="30:38" s="37" customFormat="1" ht="13.5">
      <c r="AD3" s="87">
        <f>SUM(U2)</f>
        <v>108</v>
      </c>
      <c r="AE3" s="87">
        <f>SUM(U2)</f>
        <v>108</v>
      </c>
      <c r="AF3" s="87">
        <v>0</v>
      </c>
      <c r="AG3" s="87">
        <f>SUM(W2)</f>
        <v>108</v>
      </c>
      <c r="AH3" s="87">
        <f>SUM(W2)</f>
        <v>108</v>
      </c>
      <c r="AI3" s="87">
        <v>0</v>
      </c>
      <c r="AJ3" s="87">
        <v>0</v>
      </c>
      <c r="AK3" s="87">
        <v>0</v>
      </c>
      <c r="AL3" s="87">
        <v>0</v>
      </c>
    </row>
    <row r="4" spans="1:38" ht="13.5">
      <c r="A4">
        <v>2009</v>
      </c>
      <c r="B4">
        <v>1</v>
      </c>
      <c r="C4">
        <v>3</v>
      </c>
      <c r="D4">
        <v>250</v>
      </c>
      <c r="E4" t="s">
        <v>35</v>
      </c>
      <c r="F4">
        <v>250</v>
      </c>
      <c r="G4" t="s">
        <v>60</v>
      </c>
      <c r="H4">
        <v>6</v>
      </c>
      <c r="I4" t="s">
        <v>27</v>
      </c>
      <c r="J4">
        <v>12</v>
      </c>
      <c r="K4" t="s">
        <v>28</v>
      </c>
      <c r="L4">
        <v>35916142</v>
      </c>
      <c r="M4" t="s">
        <v>88</v>
      </c>
      <c r="N4" t="s">
        <v>29</v>
      </c>
      <c r="O4" t="s">
        <v>29</v>
      </c>
      <c r="P4" t="s">
        <v>29</v>
      </c>
      <c r="Q4" t="s">
        <v>29</v>
      </c>
      <c r="R4">
        <v>114</v>
      </c>
      <c r="S4" t="s">
        <v>30</v>
      </c>
      <c r="T4">
        <v>1</v>
      </c>
      <c r="U4">
        <v>90</v>
      </c>
      <c r="V4">
        <v>0</v>
      </c>
      <c r="W4">
        <v>0</v>
      </c>
      <c r="X4">
        <v>0</v>
      </c>
      <c r="Y4">
        <v>0</v>
      </c>
      <c r="AD4"/>
      <c r="AE4"/>
      <c r="AF4"/>
      <c r="AG4"/>
      <c r="AH4"/>
      <c r="AI4"/>
      <c r="AJ4"/>
      <c r="AK4"/>
      <c r="AL4"/>
    </row>
    <row r="5" spans="30:38" s="37" customFormat="1" ht="13.5">
      <c r="AD5" s="87">
        <f>SUM(U4)</f>
        <v>90</v>
      </c>
      <c r="AE5" s="87">
        <f>SUM(U4)</f>
        <v>90</v>
      </c>
      <c r="AF5" s="87">
        <v>0</v>
      </c>
      <c r="AG5" s="87">
        <v>0</v>
      </c>
      <c r="AH5" s="87">
        <v>0</v>
      </c>
      <c r="AI5" s="87">
        <v>0</v>
      </c>
      <c r="AJ5" s="87">
        <v>0</v>
      </c>
      <c r="AK5" s="87">
        <v>0</v>
      </c>
      <c r="AL5" s="87">
        <v>0</v>
      </c>
    </row>
    <row r="6" spans="1:38" ht="13.5">
      <c r="A6">
        <v>2009</v>
      </c>
      <c r="B6">
        <v>1</v>
      </c>
      <c r="C6">
        <v>4</v>
      </c>
      <c r="D6">
        <v>250</v>
      </c>
      <c r="E6" t="s">
        <v>35</v>
      </c>
      <c r="F6">
        <v>250</v>
      </c>
      <c r="G6" t="s">
        <v>60</v>
      </c>
      <c r="H6">
        <v>6</v>
      </c>
      <c r="I6" t="s">
        <v>27</v>
      </c>
      <c r="J6">
        <v>12</v>
      </c>
      <c r="K6" t="s">
        <v>28</v>
      </c>
      <c r="L6">
        <v>35916142</v>
      </c>
      <c r="M6" t="s">
        <v>88</v>
      </c>
      <c r="N6" t="s">
        <v>29</v>
      </c>
      <c r="O6" t="s">
        <v>29</v>
      </c>
      <c r="P6" t="s">
        <v>29</v>
      </c>
      <c r="Q6" t="s">
        <v>29</v>
      </c>
      <c r="R6">
        <v>114</v>
      </c>
      <c r="S6" t="s">
        <v>30</v>
      </c>
      <c r="T6">
        <v>1</v>
      </c>
      <c r="U6">
        <v>54</v>
      </c>
      <c r="V6">
        <v>0</v>
      </c>
      <c r="W6">
        <v>0</v>
      </c>
      <c r="X6">
        <v>0</v>
      </c>
      <c r="Y6">
        <v>0</v>
      </c>
      <c r="AD6"/>
      <c r="AE6"/>
      <c r="AF6"/>
      <c r="AG6"/>
      <c r="AH6"/>
      <c r="AI6"/>
      <c r="AJ6"/>
      <c r="AK6"/>
      <c r="AL6"/>
    </row>
    <row r="7" spans="1:38" ht="13.5">
      <c r="A7">
        <v>2009</v>
      </c>
      <c r="B7">
        <v>1</v>
      </c>
      <c r="C7">
        <v>4</v>
      </c>
      <c r="D7">
        <v>900</v>
      </c>
      <c r="E7" t="s">
        <v>94</v>
      </c>
      <c r="F7">
        <v>900</v>
      </c>
      <c r="G7" t="s">
        <v>95</v>
      </c>
      <c r="H7">
        <v>6</v>
      </c>
      <c r="I7" t="s">
        <v>27</v>
      </c>
      <c r="J7">
        <v>12</v>
      </c>
      <c r="K7" t="s">
        <v>28</v>
      </c>
      <c r="L7">
        <v>35916142</v>
      </c>
      <c r="M7" t="s">
        <v>88</v>
      </c>
      <c r="N7" t="s">
        <v>29</v>
      </c>
      <c r="O7" t="s">
        <v>29</v>
      </c>
      <c r="P7" t="s">
        <v>29</v>
      </c>
      <c r="Q7" t="s">
        <v>29</v>
      </c>
      <c r="R7">
        <v>111</v>
      </c>
      <c r="S7" t="s">
        <v>45</v>
      </c>
      <c r="T7">
        <v>1</v>
      </c>
      <c r="U7">
        <v>10</v>
      </c>
      <c r="V7">
        <v>0</v>
      </c>
      <c r="W7">
        <v>0</v>
      </c>
      <c r="X7">
        <v>0</v>
      </c>
      <c r="Y7">
        <v>0</v>
      </c>
      <c r="AD7"/>
      <c r="AE7"/>
      <c r="AF7"/>
      <c r="AG7"/>
      <c r="AH7"/>
      <c r="AI7"/>
      <c r="AJ7"/>
      <c r="AK7"/>
      <c r="AL7"/>
    </row>
    <row r="8" spans="30:38" s="37" customFormat="1" ht="13.5">
      <c r="AD8" s="87">
        <f>SUM(U6:U7)</f>
        <v>64</v>
      </c>
      <c r="AE8" s="87">
        <f>SUM(U6)</f>
        <v>54</v>
      </c>
      <c r="AF8" s="87">
        <f>SUM(U7)</f>
        <v>10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</row>
    <row r="9" spans="30:38" s="42" customFormat="1" ht="13.5">
      <c r="AD9" s="89">
        <f aca="true" t="shared" si="0" ref="AD9:AL9">SUM(AD8,AD5,AD3)</f>
        <v>262</v>
      </c>
      <c r="AE9" s="89">
        <f t="shared" si="0"/>
        <v>252</v>
      </c>
      <c r="AF9" s="89">
        <f t="shared" si="0"/>
        <v>10</v>
      </c>
      <c r="AG9" s="89">
        <f t="shared" si="0"/>
        <v>108</v>
      </c>
      <c r="AH9" s="89">
        <f t="shared" si="0"/>
        <v>108</v>
      </c>
      <c r="AI9" s="89">
        <f t="shared" si="0"/>
        <v>0</v>
      </c>
      <c r="AJ9" s="89">
        <f t="shared" si="0"/>
        <v>0</v>
      </c>
      <c r="AK9" s="89">
        <f t="shared" si="0"/>
        <v>0</v>
      </c>
      <c r="AL9" s="89">
        <f t="shared" si="0"/>
        <v>0</v>
      </c>
    </row>
    <row r="10" spans="1:38" ht="13.5">
      <c r="A10">
        <v>2009</v>
      </c>
      <c r="B10">
        <v>2</v>
      </c>
      <c r="C10">
        <v>1</v>
      </c>
      <c r="D10">
        <v>250</v>
      </c>
      <c r="E10" t="s">
        <v>35</v>
      </c>
      <c r="F10">
        <v>250</v>
      </c>
      <c r="G10" t="s">
        <v>60</v>
      </c>
      <c r="H10">
        <v>6</v>
      </c>
      <c r="I10" t="s">
        <v>27</v>
      </c>
      <c r="J10">
        <v>12</v>
      </c>
      <c r="K10" t="s">
        <v>28</v>
      </c>
      <c r="L10">
        <v>35916142</v>
      </c>
      <c r="M10" t="s">
        <v>88</v>
      </c>
      <c r="N10" t="s">
        <v>29</v>
      </c>
      <c r="O10" t="s">
        <v>29</v>
      </c>
      <c r="P10" t="s">
        <v>29</v>
      </c>
      <c r="Q10" t="s">
        <v>29</v>
      </c>
      <c r="R10">
        <v>114</v>
      </c>
      <c r="S10" t="s">
        <v>30</v>
      </c>
      <c r="T10">
        <v>1</v>
      </c>
      <c r="U10">
        <v>126</v>
      </c>
      <c r="V10">
        <v>0</v>
      </c>
      <c r="W10">
        <v>0</v>
      </c>
      <c r="X10">
        <v>0</v>
      </c>
      <c r="Y10">
        <v>0</v>
      </c>
      <c r="AD10"/>
      <c r="AE10"/>
      <c r="AF10"/>
      <c r="AG10"/>
      <c r="AH10"/>
      <c r="AI10"/>
      <c r="AJ10"/>
      <c r="AK10"/>
      <c r="AL10"/>
    </row>
    <row r="11" spans="30:38" s="37" customFormat="1" ht="13.5">
      <c r="AD11" s="87">
        <f>SUM(U10)</f>
        <v>126</v>
      </c>
      <c r="AE11" s="87">
        <f>SUM(U10)</f>
        <v>126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</row>
    <row r="12" spans="1:38" ht="13.5">
      <c r="A12">
        <v>2009</v>
      </c>
      <c r="B12">
        <v>2</v>
      </c>
      <c r="C12">
        <v>2</v>
      </c>
      <c r="D12">
        <v>250</v>
      </c>
      <c r="E12" t="s">
        <v>35</v>
      </c>
      <c r="F12">
        <v>250</v>
      </c>
      <c r="G12" t="s">
        <v>60</v>
      </c>
      <c r="H12">
        <v>6</v>
      </c>
      <c r="I12" t="s">
        <v>27</v>
      </c>
      <c r="J12">
        <v>12</v>
      </c>
      <c r="K12" t="s">
        <v>28</v>
      </c>
      <c r="L12">
        <v>35916142</v>
      </c>
      <c r="M12" t="s">
        <v>88</v>
      </c>
      <c r="N12" t="s">
        <v>29</v>
      </c>
      <c r="O12" t="s">
        <v>29</v>
      </c>
      <c r="P12" t="s">
        <v>29</v>
      </c>
      <c r="Q12" t="s">
        <v>29</v>
      </c>
      <c r="R12">
        <v>114</v>
      </c>
      <c r="S12" t="s">
        <v>45</v>
      </c>
      <c r="T12">
        <v>1</v>
      </c>
      <c r="U12">
        <v>18</v>
      </c>
      <c r="V12">
        <v>0</v>
      </c>
      <c r="W12">
        <v>0</v>
      </c>
      <c r="X12">
        <v>0</v>
      </c>
      <c r="Y12">
        <v>0</v>
      </c>
      <c r="AD12"/>
      <c r="AE12"/>
      <c r="AF12"/>
      <c r="AG12"/>
      <c r="AH12"/>
      <c r="AI12"/>
      <c r="AJ12"/>
      <c r="AK12"/>
      <c r="AL12"/>
    </row>
    <row r="13" spans="1:38" ht="13.5">
      <c r="A13">
        <v>2009</v>
      </c>
      <c r="B13">
        <v>2</v>
      </c>
      <c r="C13">
        <v>2</v>
      </c>
      <c r="D13">
        <v>750</v>
      </c>
      <c r="E13" t="s">
        <v>50</v>
      </c>
      <c r="F13">
        <v>750</v>
      </c>
      <c r="G13" t="s">
        <v>51</v>
      </c>
      <c r="H13">
        <v>6</v>
      </c>
      <c r="I13" t="s">
        <v>27</v>
      </c>
      <c r="J13">
        <v>12</v>
      </c>
      <c r="K13" t="s">
        <v>28</v>
      </c>
      <c r="L13">
        <v>35916142</v>
      </c>
      <c r="M13" t="s">
        <v>88</v>
      </c>
      <c r="N13" t="s">
        <v>29</v>
      </c>
      <c r="O13" t="s">
        <v>29</v>
      </c>
      <c r="P13" t="s">
        <v>29</v>
      </c>
      <c r="Q13" t="s">
        <v>29</v>
      </c>
      <c r="R13">
        <v>111</v>
      </c>
      <c r="S13" t="s">
        <v>45</v>
      </c>
      <c r="T13">
        <v>1</v>
      </c>
      <c r="U13">
        <v>100</v>
      </c>
      <c r="V13">
        <v>0</v>
      </c>
      <c r="W13">
        <v>0</v>
      </c>
      <c r="X13">
        <v>0</v>
      </c>
      <c r="Y13">
        <v>0</v>
      </c>
      <c r="AD13"/>
      <c r="AE13"/>
      <c r="AF13"/>
      <c r="AG13"/>
      <c r="AH13"/>
      <c r="AI13"/>
      <c r="AJ13"/>
      <c r="AK13"/>
      <c r="AL13"/>
    </row>
    <row r="14" spans="1:38" ht="13.5">
      <c r="A14">
        <v>2009</v>
      </c>
      <c r="B14">
        <v>2</v>
      </c>
      <c r="C14">
        <v>2</v>
      </c>
      <c r="D14">
        <v>900</v>
      </c>
      <c r="E14" t="s">
        <v>94</v>
      </c>
      <c r="F14">
        <v>900</v>
      </c>
      <c r="G14" t="s">
        <v>95</v>
      </c>
      <c r="H14">
        <v>6</v>
      </c>
      <c r="I14" t="s">
        <v>27</v>
      </c>
      <c r="J14">
        <v>12</v>
      </c>
      <c r="K14" t="s">
        <v>28</v>
      </c>
      <c r="L14">
        <v>35916142</v>
      </c>
      <c r="M14" t="s">
        <v>88</v>
      </c>
      <c r="N14" t="s">
        <v>29</v>
      </c>
      <c r="O14" t="s">
        <v>29</v>
      </c>
      <c r="P14" t="s">
        <v>29</v>
      </c>
      <c r="Q14" t="s">
        <v>29</v>
      </c>
      <c r="R14">
        <v>111</v>
      </c>
      <c r="S14" t="s">
        <v>30</v>
      </c>
      <c r="T14">
        <v>1</v>
      </c>
      <c r="U14">
        <v>108</v>
      </c>
      <c r="V14">
        <v>0</v>
      </c>
      <c r="W14">
        <v>0</v>
      </c>
      <c r="X14">
        <v>0</v>
      </c>
      <c r="Y14">
        <v>0</v>
      </c>
      <c r="AD14"/>
      <c r="AE14"/>
      <c r="AF14"/>
      <c r="AG14"/>
      <c r="AH14"/>
      <c r="AI14"/>
      <c r="AJ14"/>
      <c r="AK14"/>
      <c r="AL14"/>
    </row>
    <row r="15" spans="30:38" s="37" customFormat="1" ht="13.5">
      <c r="AD15" s="87">
        <f>SUM(U12:U14)</f>
        <v>226</v>
      </c>
      <c r="AE15" s="87">
        <f>SUM(U14)</f>
        <v>108</v>
      </c>
      <c r="AF15" s="87">
        <f>SUM(U12:U13)</f>
        <v>118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</row>
    <row r="16" spans="1:38" ht="13.5">
      <c r="A16">
        <v>2009</v>
      </c>
      <c r="B16">
        <v>2</v>
      </c>
      <c r="C16">
        <v>3</v>
      </c>
      <c r="D16">
        <v>250</v>
      </c>
      <c r="E16" t="s">
        <v>35</v>
      </c>
      <c r="F16">
        <v>250</v>
      </c>
      <c r="G16" t="s">
        <v>60</v>
      </c>
      <c r="H16">
        <v>6</v>
      </c>
      <c r="I16" t="s">
        <v>27</v>
      </c>
      <c r="J16">
        <v>12</v>
      </c>
      <c r="K16" t="s">
        <v>28</v>
      </c>
      <c r="L16">
        <v>35916142</v>
      </c>
      <c r="M16" t="s">
        <v>88</v>
      </c>
      <c r="N16" t="s">
        <v>29</v>
      </c>
      <c r="O16" t="s">
        <v>29</v>
      </c>
      <c r="P16" t="s">
        <v>29</v>
      </c>
      <c r="Q16" t="s">
        <v>29</v>
      </c>
      <c r="R16">
        <v>114</v>
      </c>
      <c r="S16" t="s">
        <v>30</v>
      </c>
      <c r="T16">
        <v>1</v>
      </c>
      <c r="U16">
        <v>108</v>
      </c>
      <c r="V16">
        <v>0</v>
      </c>
      <c r="W16">
        <v>0</v>
      </c>
      <c r="X16">
        <v>0</v>
      </c>
      <c r="Y16">
        <v>0</v>
      </c>
      <c r="AD16"/>
      <c r="AE16"/>
      <c r="AF16"/>
      <c r="AG16"/>
      <c r="AH16"/>
      <c r="AI16"/>
      <c r="AJ16"/>
      <c r="AK16"/>
      <c r="AL16"/>
    </row>
    <row r="17" spans="30:38" s="37" customFormat="1" ht="13.5">
      <c r="AD17" s="87">
        <f>SUM(U16)</f>
        <v>108</v>
      </c>
      <c r="AE17" s="87">
        <f>SUM(U16)</f>
        <v>108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</row>
    <row r="18" spans="1:38" ht="13.5">
      <c r="A18">
        <v>2009</v>
      </c>
      <c r="B18">
        <v>2</v>
      </c>
      <c r="C18">
        <v>4</v>
      </c>
      <c r="D18">
        <v>250</v>
      </c>
      <c r="E18" t="s">
        <v>35</v>
      </c>
      <c r="F18">
        <v>250</v>
      </c>
      <c r="G18" t="s">
        <v>60</v>
      </c>
      <c r="H18">
        <v>6</v>
      </c>
      <c r="I18" t="s">
        <v>27</v>
      </c>
      <c r="J18">
        <v>12</v>
      </c>
      <c r="K18" t="s">
        <v>28</v>
      </c>
      <c r="L18">
        <v>35916142</v>
      </c>
      <c r="M18" t="s">
        <v>88</v>
      </c>
      <c r="N18" t="s">
        <v>29</v>
      </c>
      <c r="O18" t="s">
        <v>29</v>
      </c>
      <c r="P18" t="s">
        <v>29</v>
      </c>
      <c r="Q18" t="s">
        <v>29</v>
      </c>
      <c r="R18">
        <v>114</v>
      </c>
      <c r="S18" t="s">
        <v>45</v>
      </c>
      <c r="T18">
        <v>1</v>
      </c>
      <c r="U18">
        <v>80</v>
      </c>
      <c r="V18">
        <v>0</v>
      </c>
      <c r="W18">
        <v>0</v>
      </c>
      <c r="X18">
        <v>0</v>
      </c>
      <c r="Y18">
        <v>0</v>
      </c>
      <c r="AD18"/>
      <c r="AE18"/>
      <c r="AF18"/>
      <c r="AG18"/>
      <c r="AH18"/>
      <c r="AI18"/>
      <c r="AJ18"/>
      <c r="AK18"/>
      <c r="AL18"/>
    </row>
    <row r="19" spans="1:38" ht="13.5">
      <c r="A19">
        <v>2009</v>
      </c>
      <c r="B19">
        <v>2</v>
      </c>
      <c r="C19">
        <v>4</v>
      </c>
      <c r="D19">
        <v>900</v>
      </c>
      <c r="E19" t="s">
        <v>94</v>
      </c>
      <c r="F19">
        <v>900</v>
      </c>
      <c r="G19" t="s">
        <v>95</v>
      </c>
      <c r="H19">
        <v>6</v>
      </c>
      <c r="I19" t="s">
        <v>27</v>
      </c>
      <c r="J19">
        <v>12</v>
      </c>
      <c r="K19" t="s">
        <v>28</v>
      </c>
      <c r="L19">
        <v>35916142</v>
      </c>
      <c r="M19" t="s">
        <v>88</v>
      </c>
      <c r="N19" t="s">
        <v>29</v>
      </c>
      <c r="O19" t="s">
        <v>29</v>
      </c>
      <c r="P19" t="s">
        <v>29</v>
      </c>
      <c r="Q19" t="s">
        <v>29</v>
      </c>
      <c r="R19">
        <v>111</v>
      </c>
      <c r="S19" t="s">
        <v>30</v>
      </c>
      <c r="T19">
        <v>1</v>
      </c>
      <c r="U19">
        <v>90</v>
      </c>
      <c r="V19">
        <v>0</v>
      </c>
      <c r="W19">
        <v>0</v>
      </c>
      <c r="X19">
        <v>0</v>
      </c>
      <c r="Y19">
        <v>0</v>
      </c>
      <c r="AD19"/>
      <c r="AE19"/>
      <c r="AF19"/>
      <c r="AG19"/>
      <c r="AH19"/>
      <c r="AI19"/>
      <c r="AJ19"/>
      <c r="AK19"/>
      <c r="AL19"/>
    </row>
    <row r="20" spans="30:38" s="37" customFormat="1" ht="13.5">
      <c r="AD20" s="87">
        <f>SUM(U18:U19)</f>
        <v>170</v>
      </c>
      <c r="AE20" s="87">
        <f>SUM(U19)</f>
        <v>90</v>
      </c>
      <c r="AF20" s="87">
        <f>SUM(U18)</f>
        <v>80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</row>
    <row r="21" spans="30:38" s="42" customFormat="1" ht="13.5">
      <c r="AD21" s="89">
        <f aca="true" t="shared" si="1" ref="AD21:AL21">SUM(AD20,AD17,AD15,AD11)</f>
        <v>630</v>
      </c>
      <c r="AE21" s="89">
        <f t="shared" si="1"/>
        <v>432</v>
      </c>
      <c r="AF21" s="89">
        <f t="shared" si="1"/>
        <v>198</v>
      </c>
      <c r="AG21" s="89">
        <f t="shared" si="1"/>
        <v>0</v>
      </c>
      <c r="AH21" s="89">
        <f t="shared" si="1"/>
        <v>0</v>
      </c>
      <c r="AI21" s="89">
        <f t="shared" si="1"/>
        <v>0</v>
      </c>
      <c r="AJ21" s="89">
        <f t="shared" si="1"/>
        <v>0</v>
      </c>
      <c r="AK21" s="89">
        <f t="shared" si="1"/>
        <v>0</v>
      </c>
      <c r="AL21" s="89">
        <f t="shared" si="1"/>
        <v>0</v>
      </c>
    </row>
    <row r="22" spans="1:38" ht="13.5">
      <c r="A22">
        <v>2009</v>
      </c>
      <c r="B22">
        <v>3</v>
      </c>
      <c r="C22">
        <v>1</v>
      </c>
      <c r="D22">
        <v>250</v>
      </c>
      <c r="E22" t="s">
        <v>35</v>
      </c>
      <c r="F22">
        <v>250</v>
      </c>
      <c r="G22" t="s">
        <v>60</v>
      </c>
      <c r="H22">
        <v>6</v>
      </c>
      <c r="I22" t="s">
        <v>27</v>
      </c>
      <c r="J22">
        <v>12</v>
      </c>
      <c r="K22" t="s">
        <v>28</v>
      </c>
      <c r="L22">
        <v>35916142</v>
      </c>
      <c r="M22" t="s">
        <v>88</v>
      </c>
      <c r="N22" t="s">
        <v>29</v>
      </c>
      <c r="O22" t="s">
        <v>29</v>
      </c>
      <c r="P22" t="s">
        <v>29</v>
      </c>
      <c r="Q22" t="s">
        <v>29</v>
      </c>
      <c r="R22">
        <v>114</v>
      </c>
      <c r="S22" t="s">
        <v>30</v>
      </c>
      <c r="T22">
        <v>1</v>
      </c>
      <c r="U22">
        <v>108</v>
      </c>
      <c r="V22">
        <v>0</v>
      </c>
      <c r="W22">
        <v>0</v>
      </c>
      <c r="X22">
        <v>0</v>
      </c>
      <c r="Y22">
        <v>0</v>
      </c>
      <c r="AD22"/>
      <c r="AE22"/>
      <c r="AF22"/>
      <c r="AG22"/>
      <c r="AH22"/>
      <c r="AI22"/>
      <c r="AJ22"/>
      <c r="AK22"/>
      <c r="AL22"/>
    </row>
    <row r="23" spans="30:38" s="37" customFormat="1" ht="13.5">
      <c r="AD23" s="87">
        <f>SUM(U22)</f>
        <v>108</v>
      </c>
      <c r="AE23" s="87">
        <f>SUM(U22)</f>
        <v>108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</row>
    <row r="24" spans="1:38" ht="13.5">
      <c r="A24">
        <v>2009</v>
      </c>
      <c r="B24">
        <v>3</v>
      </c>
      <c r="C24">
        <v>2</v>
      </c>
      <c r="D24">
        <v>250</v>
      </c>
      <c r="E24" t="s">
        <v>35</v>
      </c>
      <c r="F24">
        <v>250</v>
      </c>
      <c r="G24" t="s">
        <v>60</v>
      </c>
      <c r="H24">
        <v>6</v>
      </c>
      <c r="I24" t="s">
        <v>27</v>
      </c>
      <c r="J24">
        <v>12</v>
      </c>
      <c r="K24" t="s">
        <v>28</v>
      </c>
      <c r="L24">
        <v>35916142</v>
      </c>
      <c r="M24" t="s">
        <v>88</v>
      </c>
      <c r="N24" t="s">
        <v>29</v>
      </c>
      <c r="O24" t="s">
        <v>29</v>
      </c>
      <c r="P24" t="s">
        <v>29</v>
      </c>
      <c r="Q24" t="s">
        <v>29</v>
      </c>
      <c r="R24">
        <v>114</v>
      </c>
      <c r="S24" t="s">
        <v>30</v>
      </c>
      <c r="T24">
        <v>1</v>
      </c>
      <c r="U24">
        <v>54</v>
      </c>
      <c r="V24">
        <v>0</v>
      </c>
      <c r="W24">
        <v>0</v>
      </c>
      <c r="X24">
        <v>0</v>
      </c>
      <c r="Y24">
        <v>0</v>
      </c>
      <c r="AD24"/>
      <c r="AE24"/>
      <c r="AF24"/>
      <c r="AG24"/>
      <c r="AH24"/>
      <c r="AI24"/>
      <c r="AJ24"/>
      <c r="AK24"/>
      <c r="AL24"/>
    </row>
    <row r="25" spans="30:38" s="37" customFormat="1" ht="13.5">
      <c r="AD25" s="87">
        <f>SUM(U24)</f>
        <v>54</v>
      </c>
      <c r="AE25" s="87">
        <f>SUM(U24)</f>
        <v>54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</row>
    <row r="26" spans="1:38" ht="13.5">
      <c r="A26">
        <v>2009</v>
      </c>
      <c r="B26">
        <v>3</v>
      </c>
      <c r="C26">
        <v>3</v>
      </c>
      <c r="D26">
        <v>250</v>
      </c>
      <c r="E26" t="s">
        <v>35</v>
      </c>
      <c r="F26">
        <v>250</v>
      </c>
      <c r="G26" t="s">
        <v>60</v>
      </c>
      <c r="H26">
        <v>6</v>
      </c>
      <c r="I26" t="s">
        <v>27</v>
      </c>
      <c r="J26">
        <v>12</v>
      </c>
      <c r="K26" t="s">
        <v>28</v>
      </c>
      <c r="L26">
        <v>35916142</v>
      </c>
      <c r="M26" t="s">
        <v>88</v>
      </c>
      <c r="N26" t="s">
        <v>29</v>
      </c>
      <c r="O26" t="s">
        <v>29</v>
      </c>
      <c r="P26" t="s">
        <v>29</v>
      </c>
      <c r="Q26" t="s">
        <v>29</v>
      </c>
      <c r="R26">
        <v>114</v>
      </c>
      <c r="S26" t="s">
        <v>45</v>
      </c>
      <c r="T26">
        <v>1</v>
      </c>
      <c r="U26">
        <v>20</v>
      </c>
      <c r="V26">
        <v>0</v>
      </c>
      <c r="W26">
        <v>0</v>
      </c>
      <c r="X26">
        <v>0</v>
      </c>
      <c r="Y26">
        <v>0</v>
      </c>
      <c r="AD26"/>
      <c r="AE26"/>
      <c r="AF26"/>
      <c r="AG26"/>
      <c r="AH26"/>
      <c r="AI26"/>
      <c r="AJ26"/>
      <c r="AK26"/>
      <c r="AL26"/>
    </row>
    <row r="27" spans="1:38" ht="13.5">
      <c r="A27">
        <v>2009</v>
      </c>
      <c r="B27">
        <v>3</v>
      </c>
      <c r="C27">
        <v>3</v>
      </c>
      <c r="D27">
        <v>900</v>
      </c>
      <c r="E27" t="s">
        <v>94</v>
      </c>
      <c r="F27">
        <v>900</v>
      </c>
      <c r="G27" t="s">
        <v>95</v>
      </c>
      <c r="H27">
        <v>6</v>
      </c>
      <c r="I27" t="s">
        <v>27</v>
      </c>
      <c r="J27">
        <v>12</v>
      </c>
      <c r="K27" t="s">
        <v>28</v>
      </c>
      <c r="L27">
        <v>35916142</v>
      </c>
      <c r="M27" t="s">
        <v>88</v>
      </c>
      <c r="N27" t="s">
        <v>29</v>
      </c>
      <c r="O27" t="s">
        <v>29</v>
      </c>
      <c r="P27" t="s">
        <v>29</v>
      </c>
      <c r="Q27" t="s">
        <v>29</v>
      </c>
      <c r="R27">
        <v>111</v>
      </c>
      <c r="S27" t="s">
        <v>30</v>
      </c>
      <c r="T27">
        <v>1</v>
      </c>
      <c r="U27">
        <v>90</v>
      </c>
      <c r="V27">
        <v>0</v>
      </c>
      <c r="W27">
        <v>0</v>
      </c>
      <c r="X27">
        <v>0</v>
      </c>
      <c r="Y27">
        <v>0</v>
      </c>
      <c r="AD27"/>
      <c r="AE27"/>
      <c r="AF27"/>
      <c r="AG27"/>
      <c r="AH27"/>
      <c r="AI27"/>
      <c r="AJ27"/>
      <c r="AK27"/>
      <c r="AL27"/>
    </row>
    <row r="28" spans="30:38" s="37" customFormat="1" ht="13.5">
      <c r="AD28" s="87">
        <f>SUM(U26:U27)</f>
        <v>110</v>
      </c>
      <c r="AE28" s="87">
        <f>SUM(U27)</f>
        <v>90</v>
      </c>
      <c r="AF28" s="87">
        <f>SUM(U26)</f>
        <v>20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</row>
    <row r="29" spans="1:38" ht="13.5">
      <c r="A29">
        <v>2009</v>
      </c>
      <c r="B29">
        <v>3</v>
      </c>
      <c r="C29">
        <v>4</v>
      </c>
      <c r="D29">
        <v>550</v>
      </c>
      <c r="E29" t="s">
        <v>41</v>
      </c>
      <c r="F29">
        <v>550</v>
      </c>
      <c r="G29" t="s">
        <v>42</v>
      </c>
      <c r="H29">
        <v>6</v>
      </c>
      <c r="I29" t="s">
        <v>27</v>
      </c>
      <c r="J29">
        <v>12</v>
      </c>
      <c r="K29" t="s">
        <v>28</v>
      </c>
      <c r="L29">
        <v>35916142</v>
      </c>
      <c r="M29" t="s">
        <v>88</v>
      </c>
      <c r="N29" t="s">
        <v>29</v>
      </c>
      <c r="O29" t="s">
        <v>29</v>
      </c>
      <c r="P29" t="s">
        <v>29</v>
      </c>
      <c r="Q29" t="s">
        <v>29</v>
      </c>
      <c r="R29">
        <v>111</v>
      </c>
      <c r="S29" t="s">
        <v>45</v>
      </c>
      <c r="T29">
        <v>1</v>
      </c>
      <c r="U29">
        <v>15750</v>
      </c>
      <c r="V29">
        <v>0</v>
      </c>
      <c r="W29">
        <v>0</v>
      </c>
      <c r="X29">
        <v>0</v>
      </c>
      <c r="Y29">
        <v>0</v>
      </c>
      <c r="AD29"/>
      <c r="AE29"/>
      <c r="AF29"/>
      <c r="AG29"/>
      <c r="AH29"/>
      <c r="AI29"/>
      <c r="AJ29"/>
      <c r="AK29"/>
      <c r="AL29"/>
    </row>
    <row r="30" spans="30:38" s="37" customFormat="1" ht="13.5">
      <c r="AD30" s="87">
        <f>SUM(U29)</f>
        <v>15750</v>
      </c>
      <c r="AE30" s="87">
        <v>0</v>
      </c>
      <c r="AF30" s="87">
        <f>SUM(U29)</f>
        <v>15750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</row>
    <row r="31" spans="30:38" s="42" customFormat="1" ht="13.5">
      <c r="AD31" s="89">
        <f aca="true" t="shared" si="2" ref="AD31:AL31">SUM(AD30,AD28,AD25,AD23)</f>
        <v>16022</v>
      </c>
      <c r="AE31" s="89">
        <f t="shared" si="2"/>
        <v>252</v>
      </c>
      <c r="AF31" s="89">
        <f t="shared" si="2"/>
        <v>15770</v>
      </c>
      <c r="AG31" s="89">
        <f t="shared" si="2"/>
        <v>0</v>
      </c>
      <c r="AH31" s="89">
        <f t="shared" si="2"/>
        <v>0</v>
      </c>
      <c r="AI31" s="89">
        <f t="shared" si="2"/>
        <v>0</v>
      </c>
      <c r="AJ31" s="89">
        <f t="shared" si="2"/>
        <v>0</v>
      </c>
      <c r="AK31" s="89">
        <f t="shared" si="2"/>
        <v>0</v>
      </c>
      <c r="AL31" s="89">
        <f t="shared" si="2"/>
        <v>0</v>
      </c>
    </row>
    <row r="32" spans="1:38" ht="13.5">
      <c r="A32">
        <v>2009</v>
      </c>
      <c r="B32">
        <v>4</v>
      </c>
      <c r="C32">
        <v>2</v>
      </c>
      <c r="D32">
        <v>250</v>
      </c>
      <c r="E32" t="s">
        <v>35</v>
      </c>
      <c r="F32">
        <v>250</v>
      </c>
      <c r="G32" t="s">
        <v>60</v>
      </c>
      <c r="H32">
        <v>6</v>
      </c>
      <c r="I32" t="s">
        <v>27</v>
      </c>
      <c r="J32">
        <v>12</v>
      </c>
      <c r="K32" t="s">
        <v>28</v>
      </c>
      <c r="L32">
        <v>35916142</v>
      </c>
      <c r="M32" t="s">
        <v>88</v>
      </c>
      <c r="N32" t="s">
        <v>29</v>
      </c>
      <c r="O32" t="s">
        <v>29</v>
      </c>
      <c r="P32" t="s">
        <v>29</v>
      </c>
      <c r="Q32" t="s">
        <v>29</v>
      </c>
      <c r="R32">
        <v>114</v>
      </c>
      <c r="S32" t="s">
        <v>30</v>
      </c>
      <c r="T32">
        <v>1</v>
      </c>
      <c r="U32">
        <v>90</v>
      </c>
      <c r="V32">
        <v>0</v>
      </c>
      <c r="W32">
        <v>0</v>
      </c>
      <c r="X32">
        <v>0</v>
      </c>
      <c r="Y32">
        <v>0</v>
      </c>
      <c r="AD32"/>
      <c r="AE32"/>
      <c r="AF32"/>
      <c r="AG32"/>
      <c r="AH32"/>
      <c r="AI32"/>
      <c r="AJ32"/>
      <c r="AK32"/>
      <c r="AL32"/>
    </row>
    <row r="33" spans="1:38" ht="13.5">
      <c r="A33">
        <v>2009</v>
      </c>
      <c r="B33">
        <v>4</v>
      </c>
      <c r="C33">
        <v>2</v>
      </c>
      <c r="D33">
        <v>550</v>
      </c>
      <c r="E33" t="s">
        <v>41</v>
      </c>
      <c r="F33">
        <v>550</v>
      </c>
      <c r="G33" t="s">
        <v>42</v>
      </c>
      <c r="H33">
        <v>6</v>
      </c>
      <c r="I33" t="s">
        <v>27</v>
      </c>
      <c r="J33">
        <v>12</v>
      </c>
      <c r="K33" t="s">
        <v>28</v>
      </c>
      <c r="L33">
        <v>35916142</v>
      </c>
      <c r="M33" t="s">
        <v>88</v>
      </c>
      <c r="N33" t="s">
        <v>29</v>
      </c>
      <c r="O33" t="s">
        <v>29</v>
      </c>
      <c r="P33" t="s">
        <v>29</v>
      </c>
      <c r="Q33" t="s">
        <v>29</v>
      </c>
      <c r="R33">
        <v>111</v>
      </c>
      <c r="S33" t="s">
        <v>45</v>
      </c>
      <c r="T33">
        <v>1</v>
      </c>
      <c r="U33">
        <v>15750</v>
      </c>
      <c r="V33">
        <v>1</v>
      </c>
      <c r="W33">
        <v>15750</v>
      </c>
      <c r="X33">
        <v>0</v>
      </c>
      <c r="Y33">
        <v>0</v>
      </c>
      <c r="AD33"/>
      <c r="AE33"/>
      <c r="AF33"/>
      <c r="AG33"/>
      <c r="AH33"/>
      <c r="AI33"/>
      <c r="AJ33"/>
      <c r="AK33"/>
      <c r="AL33"/>
    </row>
    <row r="34" spans="30:38" s="37" customFormat="1" ht="13.5">
      <c r="AD34" s="87">
        <f>SUM(U32:U33)</f>
        <v>15840</v>
      </c>
      <c r="AE34" s="87">
        <f>SUM(U32)</f>
        <v>90</v>
      </c>
      <c r="AF34" s="87">
        <f>SUM(U33)</f>
        <v>15750</v>
      </c>
      <c r="AG34" s="87">
        <f>SUM(W32:W33)</f>
        <v>15750</v>
      </c>
      <c r="AH34" s="87">
        <v>0</v>
      </c>
      <c r="AI34" s="87">
        <f>SUM(W33)</f>
        <v>15750</v>
      </c>
      <c r="AJ34" s="87">
        <v>0</v>
      </c>
      <c r="AK34" s="87">
        <v>0</v>
      </c>
      <c r="AL34" s="87">
        <v>0</v>
      </c>
    </row>
    <row r="35" spans="1:38" ht="13.5">
      <c r="A35">
        <v>2009</v>
      </c>
      <c r="B35">
        <v>4</v>
      </c>
      <c r="C35">
        <v>3</v>
      </c>
      <c r="D35">
        <v>550</v>
      </c>
      <c r="E35" t="s">
        <v>41</v>
      </c>
      <c r="F35">
        <v>550</v>
      </c>
      <c r="G35" t="s">
        <v>42</v>
      </c>
      <c r="H35">
        <v>6</v>
      </c>
      <c r="I35" t="s">
        <v>27</v>
      </c>
      <c r="J35">
        <v>12</v>
      </c>
      <c r="K35" t="s">
        <v>28</v>
      </c>
      <c r="L35">
        <v>35916142</v>
      </c>
      <c r="M35" t="s">
        <v>88</v>
      </c>
      <c r="N35" t="s">
        <v>29</v>
      </c>
      <c r="O35" t="s">
        <v>29</v>
      </c>
      <c r="P35" t="s">
        <v>29</v>
      </c>
      <c r="Q35" t="s">
        <v>29</v>
      </c>
      <c r="R35">
        <v>111</v>
      </c>
      <c r="S35" t="s">
        <v>45</v>
      </c>
      <c r="T35">
        <v>1</v>
      </c>
      <c r="U35">
        <v>12795</v>
      </c>
      <c r="V35">
        <v>0</v>
      </c>
      <c r="W35">
        <v>0</v>
      </c>
      <c r="X35">
        <v>0</v>
      </c>
      <c r="Y35">
        <v>0</v>
      </c>
      <c r="AD35"/>
      <c r="AE35"/>
      <c r="AF35"/>
      <c r="AG35"/>
      <c r="AH35"/>
      <c r="AI35"/>
      <c r="AJ35"/>
      <c r="AK35"/>
      <c r="AL35"/>
    </row>
    <row r="36" spans="30:38" s="37" customFormat="1" ht="13.5">
      <c r="AD36" s="87">
        <f>SUM(U35)</f>
        <v>12795</v>
      </c>
      <c r="AE36" s="87">
        <v>0</v>
      </c>
      <c r="AF36" s="87">
        <f>SUM(U35)</f>
        <v>12795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</row>
    <row r="37" spans="1:38" ht="13.5">
      <c r="A37">
        <v>2009</v>
      </c>
      <c r="B37">
        <v>4</v>
      </c>
      <c r="C37">
        <v>4</v>
      </c>
      <c r="D37">
        <v>250</v>
      </c>
      <c r="E37" t="s">
        <v>35</v>
      </c>
      <c r="F37">
        <v>250</v>
      </c>
      <c r="G37" t="s">
        <v>60</v>
      </c>
      <c r="H37">
        <v>6</v>
      </c>
      <c r="I37" t="s">
        <v>27</v>
      </c>
      <c r="J37">
        <v>12</v>
      </c>
      <c r="K37" t="s">
        <v>28</v>
      </c>
      <c r="L37">
        <v>35916142</v>
      </c>
      <c r="M37" t="s">
        <v>88</v>
      </c>
      <c r="N37" t="s">
        <v>29</v>
      </c>
      <c r="O37" t="s">
        <v>29</v>
      </c>
      <c r="P37" t="s">
        <v>29</v>
      </c>
      <c r="Q37" t="s">
        <v>29</v>
      </c>
      <c r="R37">
        <v>114</v>
      </c>
      <c r="S37" t="s">
        <v>30</v>
      </c>
      <c r="T37">
        <v>1</v>
      </c>
      <c r="U37">
        <v>90</v>
      </c>
      <c r="V37">
        <v>0</v>
      </c>
      <c r="W37">
        <v>0</v>
      </c>
      <c r="X37">
        <v>0</v>
      </c>
      <c r="Y37">
        <v>0</v>
      </c>
      <c r="AD37"/>
      <c r="AE37"/>
      <c r="AF37"/>
      <c r="AG37"/>
      <c r="AH37"/>
      <c r="AI37"/>
      <c r="AJ37"/>
      <c r="AK37"/>
      <c r="AL37"/>
    </row>
    <row r="38" spans="30:38" s="37" customFormat="1" ht="13.5">
      <c r="AD38" s="87">
        <f>SUM(U37)</f>
        <v>90</v>
      </c>
      <c r="AE38" s="87">
        <f>SUM(U37)</f>
        <v>90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</row>
    <row r="39" spans="1:38" ht="13.5">
      <c r="A39">
        <v>2009</v>
      </c>
      <c r="B39">
        <v>4</v>
      </c>
      <c r="C39">
        <v>5</v>
      </c>
      <c r="D39">
        <v>250</v>
      </c>
      <c r="E39" t="s">
        <v>35</v>
      </c>
      <c r="F39">
        <v>250</v>
      </c>
      <c r="G39" t="s">
        <v>60</v>
      </c>
      <c r="H39">
        <v>6</v>
      </c>
      <c r="I39" t="s">
        <v>27</v>
      </c>
      <c r="J39">
        <v>12</v>
      </c>
      <c r="K39" t="s">
        <v>28</v>
      </c>
      <c r="L39">
        <v>35916142</v>
      </c>
      <c r="M39" t="s">
        <v>88</v>
      </c>
      <c r="N39" t="s">
        <v>29</v>
      </c>
      <c r="O39" t="s">
        <v>29</v>
      </c>
      <c r="P39" t="s">
        <v>29</v>
      </c>
      <c r="Q39" t="s">
        <v>29</v>
      </c>
      <c r="R39">
        <v>113</v>
      </c>
      <c r="S39" t="s">
        <v>49</v>
      </c>
      <c r="T39">
        <v>1</v>
      </c>
      <c r="U39">
        <v>1</v>
      </c>
      <c r="V39">
        <v>0</v>
      </c>
      <c r="W39">
        <v>0</v>
      </c>
      <c r="X39">
        <v>0</v>
      </c>
      <c r="Y39">
        <v>0</v>
      </c>
      <c r="AD39"/>
      <c r="AE39"/>
      <c r="AF39"/>
      <c r="AG39"/>
      <c r="AH39"/>
      <c r="AI39"/>
      <c r="AJ39"/>
      <c r="AK39"/>
      <c r="AL39"/>
    </row>
    <row r="40" spans="30:38" s="37" customFormat="1" ht="13.5">
      <c r="AD40" s="87">
        <f>SUM(U39)</f>
        <v>1</v>
      </c>
      <c r="AE40" s="87">
        <v>0</v>
      </c>
      <c r="AF40" s="87"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</row>
    <row r="41" spans="30:38" s="42" customFormat="1" ht="13.5">
      <c r="AD41" s="89">
        <f aca="true" t="shared" si="3" ref="AD41:AL41">SUM(AD40,AD38,AD36,AD34)</f>
        <v>28726</v>
      </c>
      <c r="AE41" s="89">
        <f t="shared" si="3"/>
        <v>180</v>
      </c>
      <c r="AF41" s="89">
        <f t="shared" si="3"/>
        <v>28545</v>
      </c>
      <c r="AG41" s="89">
        <f t="shared" si="3"/>
        <v>15750</v>
      </c>
      <c r="AH41" s="89">
        <f t="shared" si="3"/>
        <v>0</v>
      </c>
      <c r="AI41" s="89">
        <f t="shared" si="3"/>
        <v>15750</v>
      </c>
      <c r="AJ41" s="89">
        <f t="shared" si="3"/>
        <v>0</v>
      </c>
      <c r="AK41" s="89">
        <f t="shared" si="3"/>
        <v>0</v>
      </c>
      <c r="AL41" s="89">
        <f t="shared" si="3"/>
        <v>0</v>
      </c>
    </row>
    <row r="42" spans="1:38" ht="13.5">
      <c r="A42">
        <v>2009</v>
      </c>
      <c r="B42">
        <v>5</v>
      </c>
      <c r="C42">
        <v>3</v>
      </c>
      <c r="D42">
        <v>250</v>
      </c>
      <c r="E42" t="s">
        <v>35</v>
      </c>
      <c r="F42">
        <v>250</v>
      </c>
      <c r="G42" t="s">
        <v>60</v>
      </c>
      <c r="H42">
        <v>6</v>
      </c>
      <c r="I42" t="s">
        <v>27</v>
      </c>
      <c r="J42">
        <v>12</v>
      </c>
      <c r="K42" t="s">
        <v>28</v>
      </c>
      <c r="L42">
        <v>35916142</v>
      </c>
      <c r="M42" t="s">
        <v>88</v>
      </c>
      <c r="N42" t="s">
        <v>29</v>
      </c>
      <c r="O42" t="s">
        <v>29</v>
      </c>
      <c r="P42" t="s">
        <v>29</v>
      </c>
      <c r="Q42" t="s">
        <v>29</v>
      </c>
      <c r="R42">
        <v>114</v>
      </c>
      <c r="S42" t="s">
        <v>30</v>
      </c>
      <c r="T42">
        <v>1</v>
      </c>
      <c r="U42">
        <v>90</v>
      </c>
      <c r="V42">
        <v>0</v>
      </c>
      <c r="W42">
        <v>0</v>
      </c>
      <c r="X42">
        <v>0</v>
      </c>
      <c r="Y42">
        <v>0</v>
      </c>
      <c r="AD42"/>
      <c r="AE42"/>
      <c r="AF42"/>
      <c r="AG42"/>
      <c r="AH42"/>
      <c r="AI42"/>
      <c r="AJ42"/>
      <c r="AK42"/>
      <c r="AL42"/>
    </row>
    <row r="43" spans="30:38" s="37" customFormat="1" ht="13.5">
      <c r="AD43" s="87">
        <f>SUM(U42)</f>
        <v>90</v>
      </c>
      <c r="AE43" s="87">
        <f>SUM(U42)</f>
        <v>90</v>
      </c>
      <c r="AF43" s="87"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</row>
    <row r="44" spans="30:38" s="42" customFormat="1" ht="13.5">
      <c r="AD44" s="89">
        <f aca="true" t="shared" si="4" ref="AD44:AL44">SUM(AD43)</f>
        <v>90</v>
      </c>
      <c r="AE44" s="89">
        <f t="shared" si="4"/>
        <v>90</v>
      </c>
      <c r="AF44" s="89">
        <f t="shared" si="4"/>
        <v>0</v>
      </c>
      <c r="AG44" s="89">
        <f t="shared" si="4"/>
        <v>0</v>
      </c>
      <c r="AH44" s="89">
        <f t="shared" si="4"/>
        <v>0</v>
      </c>
      <c r="AI44" s="89">
        <f t="shared" si="4"/>
        <v>0</v>
      </c>
      <c r="AJ44" s="89">
        <f t="shared" si="4"/>
        <v>0</v>
      </c>
      <c r="AK44" s="89">
        <f t="shared" si="4"/>
        <v>0</v>
      </c>
      <c r="AL44" s="89">
        <f t="shared" si="4"/>
        <v>0</v>
      </c>
    </row>
    <row r="45" spans="1:38" ht="13.5">
      <c r="A45">
        <v>2009</v>
      </c>
      <c r="B45">
        <v>6</v>
      </c>
      <c r="C45">
        <v>1</v>
      </c>
      <c r="D45">
        <v>250</v>
      </c>
      <c r="E45" t="s">
        <v>35</v>
      </c>
      <c r="F45">
        <v>250</v>
      </c>
      <c r="G45" t="s">
        <v>60</v>
      </c>
      <c r="H45">
        <v>6</v>
      </c>
      <c r="I45" t="s">
        <v>27</v>
      </c>
      <c r="J45">
        <v>12</v>
      </c>
      <c r="K45" t="s">
        <v>28</v>
      </c>
      <c r="L45">
        <v>35916142</v>
      </c>
      <c r="M45" t="s">
        <v>88</v>
      </c>
      <c r="N45" t="s">
        <v>29</v>
      </c>
      <c r="O45" t="s">
        <v>29</v>
      </c>
      <c r="P45" t="s">
        <v>29</v>
      </c>
      <c r="Q45" t="s">
        <v>29</v>
      </c>
      <c r="R45">
        <v>114</v>
      </c>
      <c r="S45" t="s">
        <v>30</v>
      </c>
      <c r="T45">
        <v>1</v>
      </c>
      <c r="U45">
        <v>72</v>
      </c>
      <c r="V45">
        <v>0</v>
      </c>
      <c r="W45">
        <v>0</v>
      </c>
      <c r="X45">
        <v>0</v>
      </c>
      <c r="Y45">
        <v>0</v>
      </c>
      <c r="AD45"/>
      <c r="AE45"/>
      <c r="AF45"/>
      <c r="AG45"/>
      <c r="AH45"/>
      <c r="AI45"/>
      <c r="AJ45"/>
      <c r="AK45"/>
      <c r="AL45"/>
    </row>
    <row r="46" spans="30:38" s="37" customFormat="1" ht="13.5">
      <c r="AD46" s="87">
        <f>SUM(U45)</f>
        <v>72</v>
      </c>
      <c r="AE46" s="87">
        <f>SUM(U45)</f>
        <v>72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</row>
    <row r="47" spans="1:38" ht="13.5">
      <c r="A47">
        <v>2009</v>
      </c>
      <c r="B47">
        <v>6</v>
      </c>
      <c r="C47">
        <v>3</v>
      </c>
      <c r="D47">
        <v>250</v>
      </c>
      <c r="E47" t="s">
        <v>35</v>
      </c>
      <c r="F47">
        <v>250</v>
      </c>
      <c r="G47" t="s">
        <v>60</v>
      </c>
      <c r="H47">
        <v>6</v>
      </c>
      <c r="I47" t="s">
        <v>27</v>
      </c>
      <c r="J47">
        <v>12</v>
      </c>
      <c r="K47" t="s">
        <v>28</v>
      </c>
      <c r="L47">
        <v>35916142</v>
      </c>
      <c r="M47" t="s">
        <v>88</v>
      </c>
      <c r="N47" t="s">
        <v>29</v>
      </c>
      <c r="O47" t="s">
        <v>29</v>
      </c>
      <c r="P47" t="s">
        <v>29</v>
      </c>
      <c r="Q47" t="s">
        <v>29</v>
      </c>
      <c r="R47">
        <v>114</v>
      </c>
      <c r="S47" t="s">
        <v>30</v>
      </c>
      <c r="T47">
        <v>1</v>
      </c>
      <c r="U47">
        <v>72</v>
      </c>
      <c r="V47">
        <v>0</v>
      </c>
      <c r="W47">
        <v>0</v>
      </c>
      <c r="X47">
        <v>0</v>
      </c>
      <c r="Y47">
        <v>0</v>
      </c>
      <c r="AD47"/>
      <c r="AE47"/>
      <c r="AF47"/>
      <c r="AG47"/>
      <c r="AH47"/>
      <c r="AI47"/>
      <c r="AJ47"/>
      <c r="AK47"/>
      <c r="AL47"/>
    </row>
    <row r="48" spans="30:38" s="37" customFormat="1" ht="13.5">
      <c r="AD48" s="87">
        <f>SUM(U47)</f>
        <v>72</v>
      </c>
      <c r="AE48" s="87">
        <f>SUM(U47)</f>
        <v>72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</row>
    <row r="49" spans="1:38" ht="13.5">
      <c r="A49">
        <v>2009</v>
      </c>
      <c r="B49">
        <v>6</v>
      </c>
      <c r="C49">
        <v>4</v>
      </c>
      <c r="D49">
        <v>200</v>
      </c>
      <c r="E49" t="s">
        <v>34</v>
      </c>
      <c r="F49">
        <v>0</v>
      </c>
      <c r="G49" t="s">
        <v>26</v>
      </c>
      <c r="H49">
        <v>6</v>
      </c>
      <c r="I49" t="s">
        <v>27</v>
      </c>
      <c r="J49">
        <v>12</v>
      </c>
      <c r="K49" t="s">
        <v>28</v>
      </c>
      <c r="L49">
        <v>35916142</v>
      </c>
      <c r="M49" t="s">
        <v>88</v>
      </c>
      <c r="N49" t="s">
        <v>29</v>
      </c>
      <c r="O49" t="s">
        <v>29</v>
      </c>
      <c r="P49">
        <v>4</v>
      </c>
      <c r="Q49" t="s">
        <v>36</v>
      </c>
      <c r="R49">
        <v>114</v>
      </c>
      <c r="S49" t="s">
        <v>30</v>
      </c>
      <c r="T49">
        <v>1</v>
      </c>
      <c r="U49">
        <v>6000</v>
      </c>
      <c r="V49">
        <v>0</v>
      </c>
      <c r="W49">
        <v>0</v>
      </c>
      <c r="X49">
        <v>0</v>
      </c>
      <c r="Y49">
        <v>0</v>
      </c>
      <c r="AD49"/>
      <c r="AE49"/>
      <c r="AF49"/>
      <c r="AG49"/>
      <c r="AH49"/>
      <c r="AI49"/>
      <c r="AJ49"/>
      <c r="AK49"/>
      <c r="AL49"/>
    </row>
    <row r="50" spans="30:38" s="37" customFormat="1" ht="13.5">
      <c r="AD50" s="87">
        <f>SUM(U49)</f>
        <v>6000</v>
      </c>
      <c r="AE50" s="87">
        <f>SUM(U49)</f>
        <v>6000</v>
      </c>
      <c r="AF50" s="87"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</row>
    <row r="51" spans="1:38" ht="13.5">
      <c r="A51">
        <v>2009</v>
      </c>
      <c r="B51">
        <v>6</v>
      </c>
      <c r="C51">
        <v>5</v>
      </c>
      <c r="D51">
        <v>250</v>
      </c>
      <c r="E51" t="s">
        <v>35</v>
      </c>
      <c r="F51">
        <v>250</v>
      </c>
      <c r="G51" t="s">
        <v>60</v>
      </c>
      <c r="H51">
        <v>6</v>
      </c>
      <c r="I51" t="s">
        <v>27</v>
      </c>
      <c r="J51">
        <v>12</v>
      </c>
      <c r="K51" t="s">
        <v>28</v>
      </c>
      <c r="L51">
        <v>35916142</v>
      </c>
      <c r="M51" t="s">
        <v>88</v>
      </c>
      <c r="N51" t="s">
        <v>29</v>
      </c>
      <c r="O51" t="s">
        <v>29</v>
      </c>
      <c r="P51" t="s">
        <v>29</v>
      </c>
      <c r="Q51" t="s">
        <v>29</v>
      </c>
      <c r="R51">
        <v>114</v>
      </c>
      <c r="S51" t="s">
        <v>30</v>
      </c>
      <c r="T51">
        <v>1</v>
      </c>
      <c r="U51">
        <v>72</v>
      </c>
      <c r="V51">
        <v>0</v>
      </c>
      <c r="W51">
        <v>0</v>
      </c>
      <c r="X51">
        <v>0</v>
      </c>
      <c r="Y51">
        <v>0</v>
      </c>
      <c r="AD51"/>
      <c r="AE51"/>
      <c r="AF51"/>
      <c r="AG51"/>
      <c r="AH51"/>
      <c r="AI51"/>
      <c r="AJ51"/>
      <c r="AK51"/>
      <c r="AL51"/>
    </row>
    <row r="52" spans="30:38" s="37" customFormat="1" ht="13.5">
      <c r="AD52" s="87">
        <f>SUM(U51)</f>
        <v>72</v>
      </c>
      <c r="AE52" s="87">
        <f>SUM(U51)</f>
        <v>72</v>
      </c>
      <c r="AF52" s="87"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</row>
    <row r="53" spans="30:38" s="42" customFormat="1" ht="13.5">
      <c r="AD53" s="89">
        <f aca="true" t="shared" si="5" ref="AD53:AL53">SUM(AD52,AD50,AD48,AD46)</f>
        <v>6216</v>
      </c>
      <c r="AE53" s="89">
        <f t="shared" si="5"/>
        <v>6216</v>
      </c>
      <c r="AF53" s="89">
        <f t="shared" si="5"/>
        <v>0</v>
      </c>
      <c r="AG53" s="89">
        <f t="shared" si="5"/>
        <v>0</v>
      </c>
      <c r="AH53" s="89">
        <f t="shared" si="5"/>
        <v>0</v>
      </c>
      <c r="AI53" s="89">
        <f t="shared" si="5"/>
        <v>0</v>
      </c>
      <c r="AJ53" s="89">
        <f t="shared" si="5"/>
        <v>0</v>
      </c>
      <c r="AK53" s="89">
        <f t="shared" si="5"/>
        <v>0</v>
      </c>
      <c r="AL53" s="89">
        <f t="shared" si="5"/>
        <v>0</v>
      </c>
    </row>
    <row r="54" spans="1:38" ht="13.5">
      <c r="A54">
        <v>2009</v>
      </c>
      <c r="B54">
        <v>7</v>
      </c>
      <c r="C54">
        <v>2</v>
      </c>
      <c r="D54">
        <v>250</v>
      </c>
      <c r="E54" t="s">
        <v>35</v>
      </c>
      <c r="F54">
        <v>250</v>
      </c>
      <c r="G54" t="s">
        <v>60</v>
      </c>
      <c r="H54">
        <v>6</v>
      </c>
      <c r="I54" t="s">
        <v>27</v>
      </c>
      <c r="J54">
        <v>12</v>
      </c>
      <c r="K54" t="s">
        <v>28</v>
      </c>
      <c r="L54">
        <v>35916142</v>
      </c>
      <c r="M54" t="s">
        <v>88</v>
      </c>
      <c r="N54" t="s">
        <v>29</v>
      </c>
      <c r="O54" t="s">
        <v>29</v>
      </c>
      <c r="P54" t="s">
        <v>29</v>
      </c>
      <c r="Q54" t="s">
        <v>29</v>
      </c>
      <c r="R54">
        <v>114</v>
      </c>
      <c r="S54" t="s">
        <v>30</v>
      </c>
      <c r="T54">
        <v>1</v>
      </c>
      <c r="U54">
        <v>144</v>
      </c>
      <c r="V54">
        <v>0</v>
      </c>
      <c r="W54">
        <v>0</v>
      </c>
      <c r="X54">
        <v>0</v>
      </c>
      <c r="Y54">
        <v>0</v>
      </c>
      <c r="AD54"/>
      <c r="AE54"/>
      <c r="AF54"/>
      <c r="AG54"/>
      <c r="AH54"/>
      <c r="AI54"/>
      <c r="AJ54"/>
      <c r="AK54"/>
      <c r="AL54"/>
    </row>
    <row r="55" spans="30:38" s="37" customFormat="1" ht="13.5">
      <c r="AD55" s="87">
        <f>SUM(U54)</f>
        <v>144</v>
      </c>
      <c r="AE55" s="87">
        <f>SUM(U54)</f>
        <v>144</v>
      </c>
      <c r="AF55" s="87"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</row>
    <row r="56" spans="1:38" ht="13.5">
      <c r="A56">
        <v>2009</v>
      </c>
      <c r="B56">
        <v>7</v>
      </c>
      <c r="C56">
        <v>4</v>
      </c>
      <c r="D56">
        <v>250</v>
      </c>
      <c r="E56" t="s">
        <v>35</v>
      </c>
      <c r="F56">
        <v>250</v>
      </c>
      <c r="G56" t="s">
        <v>60</v>
      </c>
      <c r="H56">
        <v>6</v>
      </c>
      <c r="I56" t="s">
        <v>27</v>
      </c>
      <c r="J56">
        <v>12</v>
      </c>
      <c r="K56" t="s">
        <v>28</v>
      </c>
      <c r="L56">
        <v>35916142</v>
      </c>
      <c r="M56" t="s">
        <v>88</v>
      </c>
      <c r="N56" t="s">
        <v>29</v>
      </c>
      <c r="O56" t="s">
        <v>29</v>
      </c>
      <c r="P56" t="s">
        <v>29</v>
      </c>
      <c r="Q56" t="s">
        <v>29</v>
      </c>
      <c r="R56">
        <v>114</v>
      </c>
      <c r="S56" t="s">
        <v>30</v>
      </c>
      <c r="T56">
        <v>1</v>
      </c>
      <c r="U56">
        <v>144</v>
      </c>
      <c r="V56">
        <v>0</v>
      </c>
      <c r="W56">
        <v>0</v>
      </c>
      <c r="X56">
        <v>0</v>
      </c>
      <c r="Y56">
        <v>0</v>
      </c>
      <c r="AD56"/>
      <c r="AE56"/>
      <c r="AF56"/>
      <c r="AG56"/>
      <c r="AH56"/>
      <c r="AI56"/>
      <c r="AJ56"/>
      <c r="AK56"/>
      <c r="AL56"/>
    </row>
    <row r="57" spans="30:38" s="37" customFormat="1" ht="13.5">
      <c r="AD57" s="87">
        <f>SUM(U56)</f>
        <v>144</v>
      </c>
      <c r="AE57" s="87">
        <f>SUM(U56)</f>
        <v>144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</row>
    <row r="58" spans="1:38" ht="13.5">
      <c r="A58">
        <v>2009</v>
      </c>
      <c r="B58">
        <v>7</v>
      </c>
      <c r="C58">
        <v>5</v>
      </c>
      <c r="D58">
        <v>250</v>
      </c>
      <c r="E58" t="s">
        <v>35</v>
      </c>
      <c r="F58">
        <v>250</v>
      </c>
      <c r="G58" t="s">
        <v>60</v>
      </c>
      <c r="H58">
        <v>6</v>
      </c>
      <c r="I58" t="s">
        <v>27</v>
      </c>
      <c r="J58">
        <v>12</v>
      </c>
      <c r="K58" t="s">
        <v>28</v>
      </c>
      <c r="L58">
        <v>35916142</v>
      </c>
      <c r="M58" t="s">
        <v>88</v>
      </c>
      <c r="N58" t="s">
        <v>29</v>
      </c>
      <c r="O58" t="s">
        <v>29</v>
      </c>
      <c r="P58" t="s">
        <v>29</v>
      </c>
      <c r="Q58" t="s">
        <v>29</v>
      </c>
      <c r="R58">
        <v>114</v>
      </c>
      <c r="S58" t="s">
        <v>30</v>
      </c>
      <c r="T58">
        <v>1</v>
      </c>
      <c r="U58">
        <v>54</v>
      </c>
      <c r="V58">
        <v>0</v>
      </c>
      <c r="W58">
        <v>0</v>
      </c>
      <c r="X58">
        <v>0</v>
      </c>
      <c r="Y58">
        <v>0</v>
      </c>
      <c r="AD58"/>
      <c r="AE58"/>
      <c r="AF58"/>
      <c r="AG58"/>
      <c r="AH58"/>
      <c r="AI58"/>
      <c r="AJ58"/>
      <c r="AK58"/>
      <c r="AL58"/>
    </row>
    <row r="59" spans="30:38" s="37" customFormat="1" ht="13.5">
      <c r="AD59" s="87">
        <f>SUM(U58)</f>
        <v>54</v>
      </c>
      <c r="AE59" s="87">
        <f>SUM(U58)</f>
        <v>54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</row>
    <row r="60" spans="30:38" s="42" customFormat="1" ht="13.5">
      <c r="AD60" s="89">
        <f aca="true" t="shared" si="6" ref="AD60:AL60">SUM(AD59,AD57,AD55)</f>
        <v>342</v>
      </c>
      <c r="AE60" s="89">
        <f t="shared" si="6"/>
        <v>342</v>
      </c>
      <c r="AF60" s="89">
        <f t="shared" si="6"/>
        <v>0</v>
      </c>
      <c r="AG60" s="89">
        <f t="shared" si="6"/>
        <v>0</v>
      </c>
      <c r="AH60" s="89">
        <f t="shared" si="6"/>
        <v>0</v>
      </c>
      <c r="AI60" s="89">
        <f t="shared" si="6"/>
        <v>0</v>
      </c>
      <c r="AJ60" s="89">
        <f t="shared" si="6"/>
        <v>0</v>
      </c>
      <c r="AK60" s="89">
        <f t="shared" si="6"/>
        <v>0</v>
      </c>
      <c r="AL60" s="89">
        <f t="shared" si="6"/>
        <v>0</v>
      </c>
    </row>
    <row r="61" spans="1:38" ht="13.5">
      <c r="A61">
        <v>2009</v>
      </c>
      <c r="B61">
        <v>8</v>
      </c>
      <c r="C61">
        <v>2</v>
      </c>
      <c r="D61">
        <v>250</v>
      </c>
      <c r="E61" t="s">
        <v>35</v>
      </c>
      <c r="F61">
        <v>250</v>
      </c>
      <c r="G61" t="s">
        <v>60</v>
      </c>
      <c r="H61">
        <v>6</v>
      </c>
      <c r="I61" t="s">
        <v>27</v>
      </c>
      <c r="J61">
        <v>12</v>
      </c>
      <c r="K61" t="s">
        <v>28</v>
      </c>
      <c r="L61">
        <v>35916142</v>
      </c>
      <c r="M61" t="s">
        <v>88</v>
      </c>
      <c r="N61" t="s">
        <v>29</v>
      </c>
      <c r="O61" t="s">
        <v>29</v>
      </c>
      <c r="P61" t="s">
        <v>29</v>
      </c>
      <c r="Q61" t="s">
        <v>29</v>
      </c>
      <c r="R61">
        <v>114</v>
      </c>
      <c r="S61" t="s">
        <v>30</v>
      </c>
      <c r="T61">
        <v>1</v>
      </c>
      <c r="U61">
        <v>72</v>
      </c>
      <c r="V61">
        <v>0</v>
      </c>
      <c r="W61">
        <v>0</v>
      </c>
      <c r="X61">
        <v>0</v>
      </c>
      <c r="Y61">
        <v>0</v>
      </c>
      <c r="AD61"/>
      <c r="AE61"/>
      <c r="AF61"/>
      <c r="AG61"/>
      <c r="AH61"/>
      <c r="AI61"/>
      <c r="AJ61"/>
      <c r="AK61"/>
      <c r="AL61"/>
    </row>
    <row r="62" spans="30:38" s="37" customFormat="1" ht="13.5">
      <c r="AD62" s="87">
        <f>SUM(U61)</f>
        <v>72</v>
      </c>
      <c r="AE62" s="87">
        <f>SUM(U61)</f>
        <v>72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</row>
    <row r="63" spans="1:38" ht="13.5">
      <c r="A63">
        <v>2009</v>
      </c>
      <c r="B63">
        <v>8</v>
      </c>
      <c r="C63">
        <v>3</v>
      </c>
      <c r="D63">
        <v>250</v>
      </c>
      <c r="E63" t="s">
        <v>35</v>
      </c>
      <c r="F63">
        <v>250</v>
      </c>
      <c r="G63" t="s">
        <v>60</v>
      </c>
      <c r="H63">
        <v>6</v>
      </c>
      <c r="I63" t="s">
        <v>27</v>
      </c>
      <c r="J63">
        <v>12</v>
      </c>
      <c r="K63" t="s">
        <v>28</v>
      </c>
      <c r="L63">
        <v>35916142</v>
      </c>
      <c r="M63" t="s">
        <v>88</v>
      </c>
      <c r="N63" t="s">
        <v>29</v>
      </c>
      <c r="O63" t="s">
        <v>29</v>
      </c>
      <c r="P63" t="s">
        <v>29</v>
      </c>
      <c r="Q63" t="s">
        <v>29</v>
      </c>
      <c r="R63">
        <v>114</v>
      </c>
      <c r="S63" t="s">
        <v>30</v>
      </c>
      <c r="T63">
        <v>1</v>
      </c>
      <c r="U63">
        <v>108</v>
      </c>
      <c r="V63">
        <v>0</v>
      </c>
      <c r="W63">
        <v>0</v>
      </c>
      <c r="X63">
        <v>0</v>
      </c>
      <c r="Y63">
        <v>0</v>
      </c>
      <c r="AD63"/>
      <c r="AE63"/>
      <c r="AF63"/>
      <c r="AG63"/>
      <c r="AH63"/>
      <c r="AI63"/>
      <c r="AJ63"/>
      <c r="AK63"/>
      <c r="AL63"/>
    </row>
    <row r="64" spans="30:38" s="37" customFormat="1" ht="13.5">
      <c r="AD64" s="87">
        <f>SUM(U63)</f>
        <v>108</v>
      </c>
      <c r="AE64" s="87">
        <f>SUM(U63)</f>
        <v>108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</row>
    <row r="65" spans="1:38" ht="13.5">
      <c r="A65">
        <v>2009</v>
      </c>
      <c r="B65">
        <v>8</v>
      </c>
      <c r="C65">
        <v>4</v>
      </c>
      <c r="D65">
        <v>250</v>
      </c>
      <c r="E65" t="s">
        <v>35</v>
      </c>
      <c r="F65">
        <v>250</v>
      </c>
      <c r="G65" t="s">
        <v>60</v>
      </c>
      <c r="H65">
        <v>6</v>
      </c>
      <c r="I65" t="s">
        <v>27</v>
      </c>
      <c r="J65">
        <v>12</v>
      </c>
      <c r="K65" t="s">
        <v>28</v>
      </c>
      <c r="L65">
        <v>35916142</v>
      </c>
      <c r="M65" t="s">
        <v>88</v>
      </c>
      <c r="N65" t="s">
        <v>29</v>
      </c>
      <c r="O65" t="s">
        <v>29</v>
      </c>
      <c r="P65" t="s">
        <v>29</v>
      </c>
      <c r="Q65" t="s">
        <v>29</v>
      </c>
      <c r="R65">
        <v>114</v>
      </c>
      <c r="S65" t="s">
        <v>30</v>
      </c>
      <c r="T65">
        <v>1</v>
      </c>
      <c r="U65">
        <v>270</v>
      </c>
      <c r="V65">
        <v>0</v>
      </c>
      <c r="W65">
        <v>0</v>
      </c>
      <c r="X65">
        <v>0</v>
      </c>
      <c r="Y65">
        <v>0</v>
      </c>
      <c r="AD65"/>
      <c r="AE65"/>
      <c r="AF65"/>
      <c r="AG65"/>
      <c r="AH65"/>
      <c r="AI65"/>
      <c r="AJ65"/>
      <c r="AK65"/>
      <c r="AL65"/>
    </row>
    <row r="66" spans="30:38" s="37" customFormat="1" ht="13.5">
      <c r="AD66" s="87">
        <f>SUM(U65)</f>
        <v>270</v>
      </c>
      <c r="AE66" s="87">
        <f>SUM(U65)</f>
        <v>270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</row>
    <row r="67" spans="30:38" s="42" customFormat="1" ht="13.5">
      <c r="AD67" s="89">
        <f aca="true" t="shared" si="7" ref="AD67:AL67">SUM(AD66,AD64,AD62)</f>
        <v>450</v>
      </c>
      <c r="AE67" s="89">
        <f t="shared" si="7"/>
        <v>450</v>
      </c>
      <c r="AF67" s="89">
        <f t="shared" si="7"/>
        <v>0</v>
      </c>
      <c r="AG67" s="89">
        <f t="shared" si="7"/>
        <v>0</v>
      </c>
      <c r="AH67" s="89">
        <f t="shared" si="7"/>
        <v>0</v>
      </c>
      <c r="AI67" s="89">
        <f t="shared" si="7"/>
        <v>0</v>
      </c>
      <c r="AJ67" s="89">
        <f t="shared" si="7"/>
        <v>0</v>
      </c>
      <c r="AK67" s="89">
        <f t="shared" si="7"/>
        <v>0</v>
      </c>
      <c r="AL67" s="89">
        <f t="shared" si="7"/>
        <v>0</v>
      </c>
    </row>
    <row r="68" spans="1:38" ht="13.5">
      <c r="A68">
        <v>2009</v>
      </c>
      <c r="B68">
        <v>9</v>
      </c>
      <c r="C68">
        <v>1</v>
      </c>
      <c r="D68">
        <v>250</v>
      </c>
      <c r="E68" t="s">
        <v>35</v>
      </c>
      <c r="F68">
        <v>250</v>
      </c>
      <c r="G68" t="s">
        <v>60</v>
      </c>
      <c r="H68">
        <v>6</v>
      </c>
      <c r="I68" t="s">
        <v>27</v>
      </c>
      <c r="J68">
        <v>12</v>
      </c>
      <c r="K68" t="s">
        <v>28</v>
      </c>
      <c r="L68">
        <v>35916142</v>
      </c>
      <c r="M68" t="s">
        <v>88</v>
      </c>
      <c r="N68" t="s">
        <v>29</v>
      </c>
      <c r="O68" t="s">
        <v>29</v>
      </c>
      <c r="P68" t="s">
        <v>29</v>
      </c>
      <c r="Q68" t="s">
        <v>29</v>
      </c>
      <c r="R68">
        <v>114</v>
      </c>
      <c r="S68" t="s">
        <v>45</v>
      </c>
      <c r="T68">
        <v>1</v>
      </c>
      <c r="U68">
        <v>14475</v>
      </c>
      <c r="V68">
        <v>1</v>
      </c>
      <c r="W68">
        <v>14475</v>
      </c>
      <c r="X68">
        <v>0</v>
      </c>
      <c r="Y68">
        <v>0</v>
      </c>
      <c r="AD68"/>
      <c r="AE68"/>
      <c r="AF68"/>
      <c r="AG68"/>
      <c r="AH68"/>
      <c r="AI68"/>
      <c r="AJ68"/>
      <c r="AK68"/>
      <c r="AL68"/>
    </row>
    <row r="69" spans="1:38" ht="13.5">
      <c r="A69">
        <v>2009</v>
      </c>
      <c r="B69">
        <v>9</v>
      </c>
      <c r="C69">
        <v>1</v>
      </c>
      <c r="D69">
        <v>550</v>
      </c>
      <c r="E69" t="s">
        <v>41</v>
      </c>
      <c r="F69">
        <v>550</v>
      </c>
      <c r="G69" t="s">
        <v>42</v>
      </c>
      <c r="H69">
        <v>6</v>
      </c>
      <c r="I69" t="s">
        <v>27</v>
      </c>
      <c r="J69">
        <v>12</v>
      </c>
      <c r="K69" t="s">
        <v>28</v>
      </c>
      <c r="L69">
        <v>35916142</v>
      </c>
      <c r="M69" t="s">
        <v>88</v>
      </c>
      <c r="N69" t="s">
        <v>29</v>
      </c>
      <c r="O69" t="s">
        <v>29</v>
      </c>
      <c r="P69" t="s">
        <v>29</v>
      </c>
      <c r="Q69" t="s">
        <v>29</v>
      </c>
      <c r="R69">
        <v>111</v>
      </c>
      <c r="S69" t="s">
        <v>30</v>
      </c>
      <c r="T69">
        <v>1</v>
      </c>
      <c r="U69">
        <v>144</v>
      </c>
      <c r="V69">
        <v>0</v>
      </c>
      <c r="W69">
        <v>0</v>
      </c>
      <c r="X69">
        <v>0</v>
      </c>
      <c r="Y69">
        <v>0</v>
      </c>
      <c r="AD69"/>
      <c r="AE69"/>
      <c r="AF69"/>
      <c r="AG69"/>
      <c r="AH69"/>
      <c r="AI69"/>
      <c r="AJ69"/>
      <c r="AK69"/>
      <c r="AL69"/>
    </row>
    <row r="70" spans="30:38" s="37" customFormat="1" ht="13.5">
      <c r="AD70" s="87">
        <f>SUM(U68:U69)</f>
        <v>14619</v>
      </c>
      <c r="AE70" s="87">
        <f>SUM(U69)</f>
        <v>144</v>
      </c>
      <c r="AF70" s="87">
        <f>SUM(U68)</f>
        <v>14475</v>
      </c>
      <c r="AG70" s="87">
        <f>SUM(W68)</f>
        <v>14475</v>
      </c>
      <c r="AH70" s="87">
        <v>0</v>
      </c>
      <c r="AI70" s="87">
        <f>SUM(W68)</f>
        <v>14475</v>
      </c>
      <c r="AJ70" s="87">
        <v>0</v>
      </c>
      <c r="AK70" s="87">
        <v>0</v>
      </c>
      <c r="AL70" s="87">
        <v>0</v>
      </c>
    </row>
    <row r="71" spans="1:38" ht="13.5">
      <c r="A71">
        <v>2009</v>
      </c>
      <c r="B71">
        <v>9</v>
      </c>
      <c r="C71">
        <v>2</v>
      </c>
      <c r="D71">
        <v>250</v>
      </c>
      <c r="E71" t="s">
        <v>35</v>
      </c>
      <c r="F71">
        <v>250</v>
      </c>
      <c r="G71" t="s">
        <v>60</v>
      </c>
      <c r="H71">
        <v>6</v>
      </c>
      <c r="I71" t="s">
        <v>27</v>
      </c>
      <c r="J71">
        <v>12</v>
      </c>
      <c r="K71" t="s">
        <v>28</v>
      </c>
      <c r="L71">
        <v>35916142</v>
      </c>
      <c r="M71" t="s">
        <v>88</v>
      </c>
      <c r="N71" t="s">
        <v>29</v>
      </c>
      <c r="O71" t="s">
        <v>29</v>
      </c>
      <c r="P71" t="s">
        <v>29</v>
      </c>
      <c r="Q71" t="s">
        <v>29</v>
      </c>
      <c r="R71">
        <v>114</v>
      </c>
      <c r="S71" t="s">
        <v>30</v>
      </c>
      <c r="T71">
        <v>1</v>
      </c>
      <c r="U71">
        <v>90</v>
      </c>
      <c r="V71">
        <v>0</v>
      </c>
      <c r="W71">
        <v>0</v>
      </c>
      <c r="X71">
        <v>0</v>
      </c>
      <c r="Y71">
        <v>0</v>
      </c>
      <c r="AD71"/>
      <c r="AE71"/>
      <c r="AF71"/>
      <c r="AG71"/>
      <c r="AH71"/>
      <c r="AI71"/>
      <c r="AJ71"/>
      <c r="AK71"/>
      <c r="AL71"/>
    </row>
    <row r="72" spans="30:38" s="37" customFormat="1" ht="13.5">
      <c r="AD72" s="87">
        <f>SUM(U71)</f>
        <v>90</v>
      </c>
      <c r="AE72" s="87">
        <f>SUM(U71)</f>
        <v>90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</row>
    <row r="73" spans="1:38" ht="13.5">
      <c r="A73">
        <v>2009</v>
      </c>
      <c r="B73">
        <v>9</v>
      </c>
      <c r="C73">
        <v>3</v>
      </c>
      <c r="D73">
        <v>250</v>
      </c>
      <c r="E73" t="s">
        <v>35</v>
      </c>
      <c r="F73">
        <v>250</v>
      </c>
      <c r="G73" t="s">
        <v>60</v>
      </c>
      <c r="H73">
        <v>6</v>
      </c>
      <c r="I73" t="s">
        <v>27</v>
      </c>
      <c r="J73">
        <v>12</v>
      </c>
      <c r="K73" t="s">
        <v>28</v>
      </c>
      <c r="L73">
        <v>35916142</v>
      </c>
      <c r="M73" t="s">
        <v>88</v>
      </c>
      <c r="N73" t="s">
        <v>29</v>
      </c>
      <c r="O73" t="s">
        <v>29</v>
      </c>
      <c r="P73" t="s">
        <v>29</v>
      </c>
      <c r="Q73" t="s">
        <v>29</v>
      </c>
      <c r="R73">
        <v>114</v>
      </c>
      <c r="S73" t="s">
        <v>30</v>
      </c>
      <c r="T73">
        <v>1</v>
      </c>
      <c r="U73">
        <v>180</v>
      </c>
      <c r="V73">
        <v>1</v>
      </c>
      <c r="W73">
        <v>180</v>
      </c>
      <c r="X73">
        <v>0</v>
      </c>
      <c r="Y73">
        <v>0</v>
      </c>
      <c r="AD73"/>
      <c r="AE73"/>
      <c r="AF73"/>
      <c r="AG73"/>
      <c r="AH73"/>
      <c r="AI73"/>
      <c r="AJ73"/>
      <c r="AK73"/>
      <c r="AL73"/>
    </row>
    <row r="74" spans="30:38" s="37" customFormat="1" ht="13.5">
      <c r="AD74" s="87">
        <f>SUM(U73)</f>
        <v>180</v>
      </c>
      <c r="AE74" s="87">
        <f>SUM(U73)</f>
        <v>180</v>
      </c>
      <c r="AF74" s="87">
        <v>0</v>
      </c>
      <c r="AG74" s="87">
        <v>180</v>
      </c>
      <c r="AH74" s="87">
        <f>SUM(W73)</f>
        <v>180</v>
      </c>
      <c r="AI74" s="87">
        <v>0</v>
      </c>
      <c r="AJ74" s="87">
        <v>0</v>
      </c>
      <c r="AK74" s="87">
        <v>0</v>
      </c>
      <c r="AL74" s="87">
        <v>0</v>
      </c>
    </row>
    <row r="75" spans="1:38" ht="13.5">
      <c r="A75">
        <v>2009</v>
      </c>
      <c r="B75">
        <v>9</v>
      </c>
      <c r="C75">
        <v>4</v>
      </c>
      <c r="D75">
        <v>250</v>
      </c>
      <c r="E75" t="s">
        <v>35</v>
      </c>
      <c r="F75">
        <v>250</v>
      </c>
      <c r="G75" t="s">
        <v>60</v>
      </c>
      <c r="H75">
        <v>6</v>
      </c>
      <c r="I75" t="s">
        <v>27</v>
      </c>
      <c r="J75">
        <v>12</v>
      </c>
      <c r="K75" t="s">
        <v>28</v>
      </c>
      <c r="L75">
        <v>35916142</v>
      </c>
      <c r="M75" t="s">
        <v>88</v>
      </c>
      <c r="N75" t="s">
        <v>29</v>
      </c>
      <c r="O75" t="s">
        <v>29</v>
      </c>
      <c r="P75" t="s">
        <v>29</v>
      </c>
      <c r="Q75" t="s">
        <v>29</v>
      </c>
      <c r="R75">
        <v>114</v>
      </c>
      <c r="S75" t="s">
        <v>30</v>
      </c>
      <c r="T75">
        <v>1</v>
      </c>
      <c r="U75">
        <v>216</v>
      </c>
      <c r="V75">
        <v>1</v>
      </c>
      <c r="W75">
        <v>216</v>
      </c>
      <c r="X75">
        <v>0</v>
      </c>
      <c r="Y75">
        <v>0</v>
      </c>
      <c r="AD75"/>
      <c r="AE75"/>
      <c r="AF75"/>
      <c r="AG75"/>
      <c r="AH75"/>
      <c r="AI75"/>
      <c r="AJ75"/>
      <c r="AK75"/>
      <c r="AL75"/>
    </row>
    <row r="76" spans="30:38" s="37" customFormat="1" ht="13.5">
      <c r="AD76" s="87">
        <f>SUM(U75)</f>
        <v>216</v>
      </c>
      <c r="AE76" s="87">
        <f>SUM(U75)</f>
        <v>216</v>
      </c>
      <c r="AF76" s="87">
        <v>0</v>
      </c>
      <c r="AG76" s="87">
        <v>216</v>
      </c>
      <c r="AH76" s="87">
        <v>216</v>
      </c>
      <c r="AI76" s="87">
        <v>0</v>
      </c>
      <c r="AJ76" s="87">
        <v>0</v>
      </c>
      <c r="AK76" s="87">
        <v>0</v>
      </c>
      <c r="AL76" s="87">
        <v>0</v>
      </c>
    </row>
    <row r="77" spans="1:38" ht="13.5">
      <c r="A77">
        <v>2009</v>
      </c>
      <c r="B77">
        <v>9</v>
      </c>
      <c r="C77">
        <v>5</v>
      </c>
      <c r="D77">
        <v>250</v>
      </c>
      <c r="E77" t="s">
        <v>35</v>
      </c>
      <c r="F77">
        <v>250</v>
      </c>
      <c r="G77" t="s">
        <v>60</v>
      </c>
      <c r="H77">
        <v>6</v>
      </c>
      <c r="I77" t="s">
        <v>27</v>
      </c>
      <c r="J77">
        <v>12</v>
      </c>
      <c r="K77" t="s">
        <v>28</v>
      </c>
      <c r="L77">
        <v>35916142</v>
      </c>
      <c r="M77" t="s">
        <v>88</v>
      </c>
      <c r="N77" t="s">
        <v>29</v>
      </c>
      <c r="O77" t="s">
        <v>29</v>
      </c>
      <c r="P77" t="s">
        <v>29</v>
      </c>
      <c r="Q77" t="s">
        <v>29</v>
      </c>
      <c r="R77">
        <v>114</v>
      </c>
      <c r="S77" t="s">
        <v>30</v>
      </c>
      <c r="T77">
        <v>1</v>
      </c>
      <c r="U77">
        <v>180</v>
      </c>
      <c r="V77">
        <v>0</v>
      </c>
      <c r="W77">
        <v>0</v>
      </c>
      <c r="X77">
        <v>0</v>
      </c>
      <c r="Y77">
        <v>0</v>
      </c>
      <c r="AD77"/>
      <c r="AE77"/>
      <c r="AF77"/>
      <c r="AG77"/>
      <c r="AH77"/>
      <c r="AI77"/>
      <c r="AJ77"/>
      <c r="AK77"/>
      <c r="AL77"/>
    </row>
    <row r="78" spans="1:38" ht="13.5">
      <c r="A78">
        <v>2009</v>
      </c>
      <c r="B78">
        <v>9</v>
      </c>
      <c r="C78">
        <v>5</v>
      </c>
      <c r="D78">
        <v>550</v>
      </c>
      <c r="E78" t="s">
        <v>41</v>
      </c>
      <c r="F78">
        <v>550</v>
      </c>
      <c r="G78" t="s">
        <v>42</v>
      </c>
      <c r="H78">
        <v>6</v>
      </c>
      <c r="I78" t="s">
        <v>27</v>
      </c>
      <c r="J78">
        <v>12</v>
      </c>
      <c r="K78" t="s">
        <v>28</v>
      </c>
      <c r="L78">
        <v>35916142</v>
      </c>
      <c r="M78" t="s">
        <v>88</v>
      </c>
      <c r="N78" t="s">
        <v>29</v>
      </c>
      <c r="O78" t="s">
        <v>29</v>
      </c>
      <c r="P78" t="s">
        <v>29</v>
      </c>
      <c r="Q78" t="s">
        <v>29</v>
      </c>
      <c r="R78">
        <v>111</v>
      </c>
      <c r="S78" t="s">
        <v>45</v>
      </c>
      <c r="T78">
        <v>1</v>
      </c>
      <c r="U78">
        <v>14490</v>
      </c>
      <c r="V78">
        <v>0</v>
      </c>
      <c r="W78">
        <v>0</v>
      </c>
      <c r="X78">
        <v>0</v>
      </c>
      <c r="Y78">
        <v>0</v>
      </c>
      <c r="AD78"/>
      <c r="AE78"/>
      <c r="AF78"/>
      <c r="AG78"/>
      <c r="AH78"/>
      <c r="AI78"/>
      <c r="AJ78"/>
      <c r="AK78"/>
      <c r="AL78"/>
    </row>
    <row r="79" spans="30:38" s="37" customFormat="1" ht="13.5">
      <c r="AD79" s="87">
        <f>SUM(U77:U78)</f>
        <v>14670</v>
      </c>
      <c r="AE79" s="87">
        <f>SUM(U77)</f>
        <v>180</v>
      </c>
      <c r="AF79" s="87">
        <f>SUM(U78)</f>
        <v>14490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</row>
    <row r="80" spans="30:38" s="42" customFormat="1" ht="13.5">
      <c r="AD80" s="89">
        <f aca="true" t="shared" si="8" ref="AD80:AL80">SUM(AD79,AD76,AD74,AD72,AD70)</f>
        <v>29775</v>
      </c>
      <c r="AE80" s="89">
        <f t="shared" si="8"/>
        <v>810</v>
      </c>
      <c r="AF80" s="89">
        <f t="shared" si="8"/>
        <v>28965</v>
      </c>
      <c r="AG80" s="89">
        <f t="shared" si="8"/>
        <v>14871</v>
      </c>
      <c r="AH80" s="89">
        <f t="shared" si="8"/>
        <v>396</v>
      </c>
      <c r="AI80" s="89">
        <f t="shared" si="8"/>
        <v>14475</v>
      </c>
      <c r="AJ80" s="89">
        <f t="shared" si="8"/>
        <v>0</v>
      </c>
      <c r="AK80" s="89">
        <f t="shared" si="8"/>
        <v>0</v>
      </c>
      <c r="AL80" s="89">
        <f t="shared" si="8"/>
        <v>0</v>
      </c>
    </row>
    <row r="81" spans="1:38" ht="13.5">
      <c r="A81">
        <v>2009</v>
      </c>
      <c r="B81">
        <v>10</v>
      </c>
      <c r="C81">
        <v>2</v>
      </c>
      <c r="D81">
        <v>250</v>
      </c>
      <c r="E81" t="s">
        <v>35</v>
      </c>
      <c r="F81">
        <v>250</v>
      </c>
      <c r="G81" t="s">
        <v>60</v>
      </c>
      <c r="H81">
        <v>6</v>
      </c>
      <c r="I81" t="s">
        <v>27</v>
      </c>
      <c r="J81">
        <v>12</v>
      </c>
      <c r="K81" t="s">
        <v>28</v>
      </c>
      <c r="L81">
        <v>35916142</v>
      </c>
      <c r="M81" t="s">
        <v>88</v>
      </c>
      <c r="N81" t="s">
        <v>29</v>
      </c>
      <c r="O81" t="s">
        <v>29</v>
      </c>
      <c r="P81" t="s">
        <v>29</v>
      </c>
      <c r="Q81" t="s">
        <v>29</v>
      </c>
      <c r="R81">
        <v>114</v>
      </c>
      <c r="S81" t="s">
        <v>30</v>
      </c>
      <c r="T81">
        <v>1</v>
      </c>
      <c r="U81">
        <v>144</v>
      </c>
      <c r="V81">
        <v>0</v>
      </c>
      <c r="W81">
        <v>0</v>
      </c>
      <c r="X81">
        <v>0</v>
      </c>
      <c r="Y81">
        <v>0</v>
      </c>
      <c r="AD81"/>
      <c r="AE81"/>
      <c r="AF81"/>
      <c r="AG81"/>
      <c r="AH81"/>
      <c r="AI81"/>
      <c r="AJ81"/>
      <c r="AK81"/>
      <c r="AL81"/>
    </row>
    <row r="82" spans="30:38" s="37" customFormat="1" ht="13.5">
      <c r="AD82" s="87">
        <f>SUM(U81)</f>
        <v>144</v>
      </c>
      <c r="AE82" s="87">
        <f>SUM(U81)</f>
        <v>144</v>
      </c>
      <c r="AF82" s="87"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</row>
    <row r="83" spans="1:38" ht="13.5">
      <c r="A83">
        <v>2009</v>
      </c>
      <c r="B83">
        <v>10</v>
      </c>
      <c r="C83">
        <v>3</v>
      </c>
      <c r="D83">
        <v>250</v>
      </c>
      <c r="E83" t="s">
        <v>35</v>
      </c>
      <c r="F83">
        <v>250</v>
      </c>
      <c r="G83" t="s">
        <v>60</v>
      </c>
      <c r="H83">
        <v>6</v>
      </c>
      <c r="I83" t="s">
        <v>27</v>
      </c>
      <c r="J83">
        <v>12</v>
      </c>
      <c r="K83" t="s">
        <v>28</v>
      </c>
      <c r="L83">
        <v>35916142</v>
      </c>
      <c r="M83" t="s">
        <v>88</v>
      </c>
      <c r="N83" t="s">
        <v>29</v>
      </c>
      <c r="O83" t="s">
        <v>29</v>
      </c>
      <c r="P83" t="s">
        <v>29</v>
      </c>
      <c r="Q83" t="s">
        <v>29</v>
      </c>
      <c r="R83">
        <v>114</v>
      </c>
      <c r="S83" t="s">
        <v>30</v>
      </c>
      <c r="T83">
        <v>1</v>
      </c>
      <c r="U83">
        <v>108</v>
      </c>
      <c r="V83">
        <v>0</v>
      </c>
      <c r="W83">
        <v>0</v>
      </c>
      <c r="X83">
        <v>0</v>
      </c>
      <c r="Y83">
        <v>0</v>
      </c>
      <c r="AD83"/>
      <c r="AE83"/>
      <c r="AF83"/>
      <c r="AG83"/>
      <c r="AH83"/>
      <c r="AI83"/>
      <c r="AJ83"/>
      <c r="AK83"/>
      <c r="AL83"/>
    </row>
    <row r="84" spans="30:38" s="37" customFormat="1" ht="13.5">
      <c r="AD84" s="87">
        <f>SUM(U83)</f>
        <v>108</v>
      </c>
      <c r="AE84" s="87">
        <f>SUM(U83)</f>
        <v>108</v>
      </c>
      <c r="AF84" s="87"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</row>
    <row r="85" spans="30:38" s="42" customFormat="1" ht="13.5">
      <c r="AD85" s="89">
        <f aca="true" t="shared" si="9" ref="AD85:AL85">SUM(AD84,AD82)</f>
        <v>252</v>
      </c>
      <c r="AE85" s="89">
        <f t="shared" si="9"/>
        <v>252</v>
      </c>
      <c r="AF85" s="89">
        <f t="shared" si="9"/>
        <v>0</v>
      </c>
      <c r="AG85" s="89">
        <f t="shared" si="9"/>
        <v>0</v>
      </c>
      <c r="AH85" s="89">
        <f t="shared" si="9"/>
        <v>0</v>
      </c>
      <c r="AI85" s="89">
        <f t="shared" si="9"/>
        <v>0</v>
      </c>
      <c r="AJ85" s="89">
        <f t="shared" si="9"/>
        <v>0</v>
      </c>
      <c r="AK85" s="89">
        <f t="shared" si="9"/>
        <v>0</v>
      </c>
      <c r="AL85" s="89">
        <f t="shared" si="9"/>
        <v>0</v>
      </c>
    </row>
    <row r="86" spans="1:38" ht="13.5">
      <c r="A86">
        <v>2009</v>
      </c>
      <c r="B86">
        <v>11</v>
      </c>
      <c r="C86">
        <v>1</v>
      </c>
      <c r="D86">
        <v>250</v>
      </c>
      <c r="E86" t="s">
        <v>35</v>
      </c>
      <c r="F86">
        <v>250</v>
      </c>
      <c r="G86" t="s">
        <v>60</v>
      </c>
      <c r="H86">
        <v>6</v>
      </c>
      <c r="I86" t="s">
        <v>27</v>
      </c>
      <c r="J86">
        <v>12</v>
      </c>
      <c r="K86" t="s">
        <v>28</v>
      </c>
      <c r="L86">
        <v>35916142</v>
      </c>
      <c r="M86" t="s">
        <v>88</v>
      </c>
      <c r="N86" t="s">
        <v>29</v>
      </c>
      <c r="O86" t="s">
        <v>29</v>
      </c>
      <c r="P86" t="s">
        <v>29</v>
      </c>
      <c r="Q86" t="s">
        <v>29</v>
      </c>
      <c r="R86">
        <v>114</v>
      </c>
      <c r="S86" t="s">
        <v>30</v>
      </c>
      <c r="T86">
        <v>1</v>
      </c>
      <c r="U86">
        <v>90</v>
      </c>
      <c r="V86">
        <v>0</v>
      </c>
      <c r="W86">
        <v>0</v>
      </c>
      <c r="X86">
        <v>0</v>
      </c>
      <c r="Y86">
        <v>0</v>
      </c>
      <c r="AD86"/>
      <c r="AE86"/>
      <c r="AF86"/>
      <c r="AG86"/>
      <c r="AH86"/>
      <c r="AI86"/>
      <c r="AJ86"/>
      <c r="AK86"/>
      <c r="AL86"/>
    </row>
    <row r="87" spans="30:38" s="37" customFormat="1" ht="13.5">
      <c r="AD87" s="87">
        <f>SUM(U86)</f>
        <v>90</v>
      </c>
      <c r="AE87" s="87">
        <f>SUM(U86)</f>
        <v>90</v>
      </c>
      <c r="AF87" s="87"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</row>
    <row r="88" spans="1:38" ht="13.5">
      <c r="A88">
        <v>2009</v>
      </c>
      <c r="B88">
        <v>11</v>
      </c>
      <c r="C88">
        <v>2</v>
      </c>
      <c r="D88">
        <v>250</v>
      </c>
      <c r="E88" t="s">
        <v>35</v>
      </c>
      <c r="F88">
        <v>250</v>
      </c>
      <c r="G88" t="s">
        <v>60</v>
      </c>
      <c r="H88">
        <v>6</v>
      </c>
      <c r="I88" t="s">
        <v>27</v>
      </c>
      <c r="J88">
        <v>12</v>
      </c>
      <c r="K88" t="s">
        <v>28</v>
      </c>
      <c r="L88">
        <v>35916142</v>
      </c>
      <c r="M88" t="s">
        <v>88</v>
      </c>
      <c r="N88" t="s">
        <v>29</v>
      </c>
      <c r="O88" t="s">
        <v>29</v>
      </c>
      <c r="P88" t="s">
        <v>29</v>
      </c>
      <c r="Q88" t="s">
        <v>29</v>
      </c>
      <c r="R88">
        <v>114</v>
      </c>
      <c r="S88" t="s">
        <v>30</v>
      </c>
      <c r="T88">
        <v>1</v>
      </c>
      <c r="U88">
        <v>252</v>
      </c>
      <c r="V88">
        <v>0</v>
      </c>
      <c r="W88">
        <v>0</v>
      </c>
      <c r="X88">
        <v>0</v>
      </c>
      <c r="Y88">
        <v>0</v>
      </c>
      <c r="AD88"/>
      <c r="AE88"/>
      <c r="AF88"/>
      <c r="AG88"/>
      <c r="AH88"/>
      <c r="AI88"/>
      <c r="AJ88"/>
      <c r="AK88"/>
      <c r="AL88"/>
    </row>
    <row r="89" spans="30:38" s="37" customFormat="1" ht="13.5">
      <c r="AD89" s="87">
        <f>SUM(U88)</f>
        <v>252</v>
      </c>
      <c r="AE89" s="87">
        <f>SUM(U88)</f>
        <v>252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</row>
    <row r="90" spans="1:38" ht="13.5">
      <c r="A90">
        <v>2009</v>
      </c>
      <c r="B90">
        <v>11</v>
      </c>
      <c r="C90">
        <v>3</v>
      </c>
      <c r="D90">
        <v>250</v>
      </c>
      <c r="E90" t="s">
        <v>35</v>
      </c>
      <c r="F90">
        <v>250</v>
      </c>
      <c r="G90" t="s">
        <v>60</v>
      </c>
      <c r="H90">
        <v>6</v>
      </c>
      <c r="I90" t="s">
        <v>27</v>
      </c>
      <c r="J90">
        <v>12</v>
      </c>
      <c r="K90" t="s">
        <v>28</v>
      </c>
      <c r="L90">
        <v>35916142</v>
      </c>
      <c r="M90" t="s">
        <v>88</v>
      </c>
      <c r="N90" t="s">
        <v>29</v>
      </c>
      <c r="O90" t="s">
        <v>29</v>
      </c>
      <c r="P90" t="s">
        <v>29</v>
      </c>
      <c r="Q90" t="s">
        <v>29</v>
      </c>
      <c r="R90">
        <v>114</v>
      </c>
      <c r="S90" t="s">
        <v>30</v>
      </c>
      <c r="T90">
        <v>1</v>
      </c>
      <c r="U90">
        <v>216</v>
      </c>
      <c r="V90">
        <v>0</v>
      </c>
      <c r="W90">
        <v>0</v>
      </c>
      <c r="X90">
        <v>0</v>
      </c>
      <c r="Y90">
        <v>0</v>
      </c>
      <c r="AD90"/>
      <c r="AE90"/>
      <c r="AF90"/>
      <c r="AG90"/>
      <c r="AH90"/>
      <c r="AI90"/>
      <c r="AJ90"/>
      <c r="AK90"/>
      <c r="AL90"/>
    </row>
    <row r="91" spans="30:38" s="37" customFormat="1" ht="13.5">
      <c r="AD91" s="87">
        <f>SUM(U90)</f>
        <v>216</v>
      </c>
      <c r="AE91" s="87">
        <f>SUM(U90)</f>
        <v>216</v>
      </c>
      <c r="AF91" s="87"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</row>
    <row r="92" spans="1:38" ht="13.5">
      <c r="A92">
        <v>2009</v>
      </c>
      <c r="B92">
        <v>11</v>
      </c>
      <c r="C92">
        <v>4</v>
      </c>
      <c r="D92">
        <v>250</v>
      </c>
      <c r="E92" t="s">
        <v>35</v>
      </c>
      <c r="F92">
        <v>250</v>
      </c>
      <c r="G92" t="s">
        <v>60</v>
      </c>
      <c r="H92">
        <v>6</v>
      </c>
      <c r="I92" t="s">
        <v>27</v>
      </c>
      <c r="J92">
        <v>12</v>
      </c>
      <c r="K92" t="s">
        <v>28</v>
      </c>
      <c r="L92">
        <v>35916142</v>
      </c>
      <c r="M92" t="s">
        <v>88</v>
      </c>
      <c r="N92" t="s">
        <v>29</v>
      </c>
      <c r="O92" t="s">
        <v>29</v>
      </c>
      <c r="P92" t="s">
        <v>29</v>
      </c>
      <c r="Q92" t="s">
        <v>29</v>
      </c>
      <c r="R92">
        <v>114</v>
      </c>
      <c r="S92" t="s">
        <v>30</v>
      </c>
      <c r="T92">
        <v>1</v>
      </c>
      <c r="U92">
        <v>162</v>
      </c>
      <c r="V92">
        <v>0</v>
      </c>
      <c r="W92">
        <v>0</v>
      </c>
      <c r="X92">
        <v>0</v>
      </c>
      <c r="Y92">
        <v>0</v>
      </c>
      <c r="AD92"/>
      <c r="AE92"/>
      <c r="AF92"/>
      <c r="AG92"/>
      <c r="AH92"/>
      <c r="AI92"/>
      <c r="AJ92"/>
      <c r="AK92"/>
      <c r="AL92"/>
    </row>
    <row r="93" spans="1:38" ht="13.5">
      <c r="A93">
        <v>2009</v>
      </c>
      <c r="B93">
        <v>11</v>
      </c>
      <c r="C93">
        <v>4</v>
      </c>
      <c r="D93">
        <v>900</v>
      </c>
      <c r="E93" t="s">
        <v>94</v>
      </c>
      <c r="F93">
        <v>900</v>
      </c>
      <c r="G93" t="s">
        <v>95</v>
      </c>
      <c r="H93">
        <v>6</v>
      </c>
      <c r="I93" t="s">
        <v>27</v>
      </c>
      <c r="J93">
        <v>12</v>
      </c>
      <c r="K93" t="s">
        <v>28</v>
      </c>
      <c r="L93">
        <v>35916142</v>
      </c>
      <c r="M93" t="s">
        <v>88</v>
      </c>
      <c r="N93" t="s">
        <v>29</v>
      </c>
      <c r="O93" t="s">
        <v>29</v>
      </c>
      <c r="P93" t="s">
        <v>29</v>
      </c>
      <c r="Q93" t="s">
        <v>29</v>
      </c>
      <c r="R93">
        <v>111</v>
      </c>
      <c r="S93" t="s">
        <v>45</v>
      </c>
      <c r="T93">
        <v>1</v>
      </c>
      <c r="U93">
        <v>10</v>
      </c>
      <c r="V93">
        <v>0</v>
      </c>
      <c r="W93">
        <v>0</v>
      </c>
      <c r="X93">
        <v>0</v>
      </c>
      <c r="Y93">
        <v>0</v>
      </c>
      <c r="AD93"/>
      <c r="AE93"/>
      <c r="AF93"/>
      <c r="AG93"/>
      <c r="AH93"/>
      <c r="AI93"/>
      <c r="AJ93"/>
      <c r="AK93"/>
      <c r="AL93"/>
    </row>
    <row r="94" spans="30:38" s="37" customFormat="1" ht="13.5">
      <c r="AD94" s="87">
        <f>SUM(U92:U93)</f>
        <v>172</v>
      </c>
      <c r="AE94" s="87">
        <f>SUM(U92)</f>
        <v>162</v>
      </c>
      <c r="AF94" s="87">
        <f>SUM(U93)</f>
        <v>10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</row>
    <row r="95" spans="30:256" s="42" customFormat="1" ht="13.5">
      <c r="AD95" s="89">
        <f aca="true" t="shared" si="10" ref="AD95:AL95">SUM(AD94,AD91,AD89,AD87)</f>
        <v>730</v>
      </c>
      <c r="AE95" s="89">
        <f t="shared" si="10"/>
        <v>720</v>
      </c>
      <c r="AF95" s="89">
        <f t="shared" si="10"/>
        <v>10</v>
      </c>
      <c r="AG95" s="89">
        <f t="shared" si="10"/>
        <v>0</v>
      </c>
      <c r="AH95" s="89">
        <f t="shared" si="10"/>
        <v>0</v>
      </c>
      <c r="AI95" s="89">
        <f t="shared" si="10"/>
        <v>0</v>
      </c>
      <c r="AJ95" s="89">
        <f t="shared" si="10"/>
        <v>0</v>
      </c>
      <c r="AK95" s="89">
        <f t="shared" si="10"/>
        <v>0</v>
      </c>
      <c r="AL95" s="89">
        <f t="shared" si="10"/>
        <v>0</v>
      </c>
      <c r="IV95" s="95">
        <f>SUM(AG95:IU95)</f>
        <v>0</v>
      </c>
    </row>
    <row r="96" spans="1:38" ht="13.5">
      <c r="A96">
        <v>2009</v>
      </c>
      <c r="B96">
        <v>12</v>
      </c>
      <c r="C96">
        <v>1</v>
      </c>
      <c r="D96">
        <v>250</v>
      </c>
      <c r="E96" t="s">
        <v>35</v>
      </c>
      <c r="F96">
        <v>250</v>
      </c>
      <c r="G96" t="s">
        <v>60</v>
      </c>
      <c r="H96">
        <v>6</v>
      </c>
      <c r="I96" t="s">
        <v>27</v>
      </c>
      <c r="J96">
        <v>12</v>
      </c>
      <c r="K96" t="s">
        <v>28</v>
      </c>
      <c r="L96">
        <v>35916142</v>
      </c>
      <c r="M96" t="s">
        <v>88</v>
      </c>
      <c r="N96" t="s">
        <v>29</v>
      </c>
      <c r="O96" t="s">
        <v>29</v>
      </c>
      <c r="P96" t="s">
        <v>29</v>
      </c>
      <c r="Q96" t="s">
        <v>29</v>
      </c>
      <c r="R96">
        <v>114</v>
      </c>
      <c r="S96" t="s">
        <v>30</v>
      </c>
      <c r="T96">
        <v>1</v>
      </c>
      <c r="U96">
        <v>108</v>
      </c>
      <c r="V96">
        <v>0</v>
      </c>
      <c r="W96">
        <v>0</v>
      </c>
      <c r="X96">
        <v>0</v>
      </c>
      <c r="Y96">
        <v>0</v>
      </c>
      <c r="AD96"/>
      <c r="AE96"/>
      <c r="AF96"/>
      <c r="AG96"/>
      <c r="AH96"/>
      <c r="AI96"/>
      <c r="AJ96"/>
      <c r="AK96"/>
      <c r="AL96"/>
    </row>
    <row r="97" spans="30:38" s="37" customFormat="1" ht="13.5">
      <c r="AD97" s="87">
        <f>SUM(U96)</f>
        <v>108</v>
      </c>
      <c r="AE97" s="87">
        <f>SUM(U96)</f>
        <v>108</v>
      </c>
      <c r="AF97" s="87">
        <v>0</v>
      </c>
      <c r="AG97" s="87">
        <v>0</v>
      </c>
      <c r="AH97" s="87">
        <v>0</v>
      </c>
      <c r="AI97" s="87">
        <v>0</v>
      </c>
      <c r="AJ97" s="87">
        <v>0</v>
      </c>
      <c r="AK97" s="87">
        <v>0</v>
      </c>
      <c r="AL97" s="87">
        <v>0</v>
      </c>
    </row>
    <row r="98" spans="1:38" ht="13.5">
      <c r="A98">
        <v>2009</v>
      </c>
      <c r="B98">
        <v>12</v>
      </c>
      <c r="C98">
        <v>2</v>
      </c>
      <c r="D98">
        <v>250</v>
      </c>
      <c r="E98" t="s">
        <v>35</v>
      </c>
      <c r="F98">
        <v>250</v>
      </c>
      <c r="G98" t="s">
        <v>60</v>
      </c>
      <c r="H98">
        <v>6</v>
      </c>
      <c r="I98" t="s">
        <v>27</v>
      </c>
      <c r="J98">
        <v>12</v>
      </c>
      <c r="K98" t="s">
        <v>28</v>
      </c>
      <c r="L98">
        <v>35916142</v>
      </c>
      <c r="M98" t="s">
        <v>88</v>
      </c>
      <c r="N98" t="s">
        <v>29</v>
      </c>
      <c r="O98" t="s">
        <v>29</v>
      </c>
      <c r="P98" t="s">
        <v>29</v>
      </c>
      <c r="Q98" t="s">
        <v>29</v>
      </c>
      <c r="R98">
        <v>114</v>
      </c>
      <c r="S98" t="s">
        <v>30</v>
      </c>
      <c r="T98">
        <v>1</v>
      </c>
      <c r="U98">
        <v>216</v>
      </c>
      <c r="V98">
        <v>0</v>
      </c>
      <c r="W98">
        <v>0</v>
      </c>
      <c r="X98">
        <v>0</v>
      </c>
      <c r="Y98">
        <v>0</v>
      </c>
      <c r="AD98"/>
      <c r="AE98"/>
      <c r="AF98"/>
      <c r="AG98"/>
      <c r="AH98"/>
      <c r="AI98"/>
      <c r="AJ98"/>
      <c r="AK98"/>
      <c r="AL98"/>
    </row>
    <row r="99" spans="30:38" s="37" customFormat="1" ht="13.5">
      <c r="AD99" s="87">
        <f>SUM(U98)</f>
        <v>216</v>
      </c>
      <c r="AE99" s="87">
        <f>SUM(U98)</f>
        <v>216</v>
      </c>
      <c r="AF99" s="87"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</row>
    <row r="100" spans="1:38" ht="13.5">
      <c r="A100">
        <v>2009</v>
      </c>
      <c r="B100">
        <v>12</v>
      </c>
      <c r="C100">
        <v>3</v>
      </c>
      <c r="D100">
        <v>250</v>
      </c>
      <c r="E100" t="s">
        <v>35</v>
      </c>
      <c r="F100">
        <v>250</v>
      </c>
      <c r="G100" t="s">
        <v>60</v>
      </c>
      <c r="H100">
        <v>6</v>
      </c>
      <c r="I100" t="s">
        <v>27</v>
      </c>
      <c r="J100">
        <v>12</v>
      </c>
      <c r="K100" t="s">
        <v>28</v>
      </c>
      <c r="L100">
        <v>35916142</v>
      </c>
      <c r="M100" t="s">
        <v>88</v>
      </c>
      <c r="N100" t="s">
        <v>29</v>
      </c>
      <c r="O100" t="s">
        <v>29</v>
      </c>
      <c r="P100" t="s">
        <v>29</v>
      </c>
      <c r="Q100" t="s">
        <v>29</v>
      </c>
      <c r="R100">
        <v>113</v>
      </c>
      <c r="S100" t="s">
        <v>49</v>
      </c>
      <c r="T100">
        <v>1</v>
      </c>
      <c r="U100">
        <v>18</v>
      </c>
      <c r="V100">
        <v>0</v>
      </c>
      <c r="W100">
        <v>0</v>
      </c>
      <c r="X100">
        <v>0</v>
      </c>
      <c r="Y100">
        <v>0</v>
      </c>
      <c r="AD100"/>
      <c r="AE100"/>
      <c r="AF100"/>
      <c r="AG100"/>
      <c r="AH100"/>
      <c r="AI100"/>
      <c r="AJ100"/>
      <c r="AK100"/>
      <c r="AL100"/>
    </row>
    <row r="101" spans="1:38" ht="13.5">
      <c r="A101">
        <v>2009</v>
      </c>
      <c r="B101">
        <v>12</v>
      </c>
      <c r="C101">
        <v>3</v>
      </c>
      <c r="D101">
        <v>250</v>
      </c>
      <c r="E101" t="s">
        <v>35</v>
      </c>
      <c r="F101">
        <v>250</v>
      </c>
      <c r="G101" t="s">
        <v>60</v>
      </c>
      <c r="H101">
        <v>6</v>
      </c>
      <c r="I101" t="s">
        <v>27</v>
      </c>
      <c r="J101">
        <v>12</v>
      </c>
      <c r="K101" t="s">
        <v>28</v>
      </c>
      <c r="L101">
        <v>35916142</v>
      </c>
      <c r="M101" t="s">
        <v>88</v>
      </c>
      <c r="N101" t="s">
        <v>29</v>
      </c>
      <c r="O101" t="s">
        <v>29</v>
      </c>
      <c r="P101" t="s">
        <v>29</v>
      </c>
      <c r="Q101" t="s">
        <v>29</v>
      </c>
      <c r="R101">
        <v>114</v>
      </c>
      <c r="S101" t="s">
        <v>30</v>
      </c>
      <c r="T101">
        <v>1</v>
      </c>
      <c r="U101">
        <v>594</v>
      </c>
      <c r="V101">
        <v>1</v>
      </c>
      <c r="W101">
        <v>594</v>
      </c>
      <c r="X101">
        <v>0</v>
      </c>
      <c r="Y101">
        <v>0</v>
      </c>
      <c r="AD101"/>
      <c r="AE101"/>
      <c r="AF101"/>
      <c r="AG101"/>
      <c r="AH101"/>
      <c r="AI101"/>
      <c r="AJ101"/>
      <c r="AK101"/>
      <c r="AL101"/>
    </row>
    <row r="102" spans="30:38" s="37" customFormat="1" ht="13.5">
      <c r="AD102" s="87">
        <f>SUM(U100:U101)</f>
        <v>612</v>
      </c>
      <c r="AE102" s="87">
        <f>SUM(U101)</f>
        <v>594</v>
      </c>
      <c r="AF102" s="87">
        <v>0</v>
      </c>
      <c r="AG102" s="87">
        <f>SUM(W101)</f>
        <v>594</v>
      </c>
      <c r="AH102" s="87">
        <f>SUM(W101)</f>
        <v>594</v>
      </c>
      <c r="AI102" s="87">
        <v>0</v>
      </c>
      <c r="AJ102" s="87">
        <v>0</v>
      </c>
      <c r="AK102" s="87">
        <v>0</v>
      </c>
      <c r="AL102" s="87">
        <v>0</v>
      </c>
    </row>
    <row r="103" spans="1:38" ht="13.5">
      <c r="A103">
        <v>2009</v>
      </c>
      <c r="B103">
        <v>12</v>
      </c>
      <c r="C103">
        <v>4</v>
      </c>
      <c r="D103">
        <v>250</v>
      </c>
      <c r="E103" t="s">
        <v>35</v>
      </c>
      <c r="F103">
        <v>250</v>
      </c>
      <c r="G103" t="s">
        <v>60</v>
      </c>
      <c r="H103">
        <v>6</v>
      </c>
      <c r="I103" t="s">
        <v>27</v>
      </c>
      <c r="J103">
        <v>12</v>
      </c>
      <c r="K103" t="s">
        <v>28</v>
      </c>
      <c r="L103">
        <v>35916142</v>
      </c>
      <c r="M103" t="s">
        <v>88</v>
      </c>
      <c r="N103" t="s">
        <v>29</v>
      </c>
      <c r="O103" t="s">
        <v>29</v>
      </c>
      <c r="P103" t="s">
        <v>29</v>
      </c>
      <c r="Q103" t="s">
        <v>29</v>
      </c>
      <c r="R103">
        <v>114</v>
      </c>
      <c r="S103" t="s">
        <v>30</v>
      </c>
      <c r="T103">
        <v>1</v>
      </c>
      <c r="U103">
        <v>360</v>
      </c>
      <c r="V103">
        <v>0</v>
      </c>
      <c r="W103">
        <v>0</v>
      </c>
      <c r="X103">
        <v>0</v>
      </c>
      <c r="Y103">
        <v>0</v>
      </c>
      <c r="AD103"/>
      <c r="AE103"/>
      <c r="AF103"/>
      <c r="AG103"/>
      <c r="AH103"/>
      <c r="AI103"/>
      <c r="AJ103"/>
      <c r="AK103"/>
      <c r="AL103"/>
    </row>
    <row r="104" spans="1:38" ht="13.5">
      <c r="A104">
        <v>2009</v>
      </c>
      <c r="B104">
        <v>12</v>
      </c>
      <c r="C104">
        <v>4</v>
      </c>
      <c r="D104">
        <v>900</v>
      </c>
      <c r="E104" t="s">
        <v>94</v>
      </c>
      <c r="F104">
        <v>900</v>
      </c>
      <c r="G104" t="s">
        <v>95</v>
      </c>
      <c r="H104">
        <v>6</v>
      </c>
      <c r="I104" t="s">
        <v>27</v>
      </c>
      <c r="J104">
        <v>12</v>
      </c>
      <c r="K104" t="s">
        <v>28</v>
      </c>
      <c r="L104">
        <v>35916142</v>
      </c>
      <c r="M104" t="s">
        <v>88</v>
      </c>
      <c r="N104" t="s">
        <v>29</v>
      </c>
      <c r="O104" t="s">
        <v>29</v>
      </c>
      <c r="P104" t="s">
        <v>29</v>
      </c>
      <c r="Q104" t="s">
        <v>29</v>
      </c>
      <c r="R104">
        <v>111</v>
      </c>
      <c r="S104" t="s">
        <v>45</v>
      </c>
      <c r="T104">
        <v>1</v>
      </c>
      <c r="U104">
        <v>60</v>
      </c>
      <c r="V104">
        <v>0</v>
      </c>
      <c r="W104">
        <v>0</v>
      </c>
      <c r="X104">
        <v>0</v>
      </c>
      <c r="Y104">
        <v>0</v>
      </c>
      <c r="AD104"/>
      <c r="AE104"/>
      <c r="AF104"/>
      <c r="AG104"/>
      <c r="AH104"/>
      <c r="AI104"/>
      <c r="AJ104"/>
      <c r="AK104"/>
      <c r="AL104"/>
    </row>
    <row r="105" spans="30:38" s="37" customFormat="1" ht="13.5">
      <c r="AD105" s="87">
        <f>SUM(U103:U104)</f>
        <v>420</v>
      </c>
      <c r="AE105" s="87">
        <f>SUM(U103)</f>
        <v>360</v>
      </c>
      <c r="AF105" s="87">
        <f>SUM(U104)</f>
        <v>60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</row>
    <row r="106" spans="1:38" ht="13.5">
      <c r="A106">
        <v>2009</v>
      </c>
      <c r="B106">
        <v>12</v>
      </c>
      <c r="C106">
        <v>5</v>
      </c>
      <c r="D106">
        <v>250</v>
      </c>
      <c r="E106" t="s">
        <v>35</v>
      </c>
      <c r="F106">
        <v>250</v>
      </c>
      <c r="G106" t="s">
        <v>60</v>
      </c>
      <c r="H106">
        <v>6</v>
      </c>
      <c r="I106" t="s">
        <v>27</v>
      </c>
      <c r="J106">
        <v>12</v>
      </c>
      <c r="K106" t="s">
        <v>28</v>
      </c>
      <c r="L106">
        <v>35916142</v>
      </c>
      <c r="M106" t="s">
        <v>88</v>
      </c>
      <c r="N106" t="s">
        <v>29</v>
      </c>
      <c r="O106" t="s">
        <v>29</v>
      </c>
      <c r="P106" t="s">
        <v>29</v>
      </c>
      <c r="Q106" t="s">
        <v>29</v>
      </c>
      <c r="R106">
        <v>114</v>
      </c>
      <c r="S106" t="s">
        <v>30</v>
      </c>
      <c r="T106">
        <v>1</v>
      </c>
      <c r="U106">
        <v>180</v>
      </c>
      <c r="V106">
        <v>0</v>
      </c>
      <c r="W106">
        <v>0</v>
      </c>
      <c r="X106">
        <v>0</v>
      </c>
      <c r="Y106">
        <v>0</v>
      </c>
      <c r="AD106"/>
      <c r="AE106"/>
      <c r="AF106"/>
      <c r="AG106"/>
      <c r="AH106"/>
      <c r="AI106"/>
      <c r="AJ106"/>
      <c r="AK106"/>
      <c r="AL106"/>
    </row>
    <row r="107" spans="30:38" s="37" customFormat="1" ht="13.5">
      <c r="AD107" s="87">
        <f>SUM(U106)</f>
        <v>180</v>
      </c>
      <c r="AE107" s="87">
        <f>SUM(U106)</f>
        <v>180</v>
      </c>
      <c r="AF107" s="87"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</row>
    <row r="108" spans="30:256" s="42" customFormat="1" ht="13.5">
      <c r="AD108" s="89">
        <f aca="true" t="shared" si="11" ref="AD108:AL108">SUM(AD107,AD105,AD102,AD99,AD97)</f>
        <v>1536</v>
      </c>
      <c r="AE108" s="89">
        <f t="shared" si="11"/>
        <v>1458</v>
      </c>
      <c r="AF108" s="89">
        <f t="shared" si="11"/>
        <v>60</v>
      </c>
      <c r="AG108" s="89">
        <f t="shared" si="11"/>
        <v>594</v>
      </c>
      <c r="AH108" s="89">
        <f t="shared" si="11"/>
        <v>594</v>
      </c>
      <c r="AI108" s="89">
        <f t="shared" si="11"/>
        <v>0</v>
      </c>
      <c r="AJ108" s="89">
        <f t="shared" si="11"/>
        <v>0</v>
      </c>
      <c r="AK108" s="89">
        <f t="shared" si="11"/>
        <v>0</v>
      </c>
      <c r="AL108" s="89">
        <f t="shared" si="11"/>
        <v>0</v>
      </c>
      <c r="IV108" s="95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4"/>
  <sheetViews>
    <sheetView zoomScalePageLayoutView="0" workbookViewId="0" topLeftCell="A1">
      <pane xSplit="19" ySplit="1" topLeftCell="AI74" activePane="bottomRight" state="frozen"/>
      <selection pane="topLeft" activeCell="E132" sqref="E132"/>
      <selection pane="topRight" activeCell="E132" sqref="E132"/>
      <selection pane="bottomLeft" activeCell="E132" sqref="E132"/>
      <selection pane="bottomRight" activeCell="E132" sqref="E132"/>
    </sheetView>
  </sheetViews>
  <sheetFormatPr defaultColWidth="9.00390625" defaultRowHeight="13.5"/>
  <cols>
    <col min="4" max="18" width="0" style="0" hidden="1" customWidth="1"/>
    <col min="26" max="27" width="5.25390625" style="0" bestFit="1" customWidth="1"/>
    <col min="30" max="38" width="9.00390625" style="86" customWidth="1"/>
  </cols>
  <sheetData>
    <row r="1" spans="1:38" s="16" customFormat="1" ht="13.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7" t="s">
        <v>20</v>
      </c>
      <c r="V1" s="16" t="s">
        <v>21</v>
      </c>
      <c r="W1" s="17" t="s">
        <v>22</v>
      </c>
      <c r="X1" s="16" t="s">
        <v>23</v>
      </c>
      <c r="Y1" s="16" t="s">
        <v>24</v>
      </c>
      <c r="Z1" s="5" t="s">
        <v>77</v>
      </c>
      <c r="AA1" s="5" t="s">
        <v>78</v>
      </c>
      <c r="AB1" s="4" t="s">
        <v>62</v>
      </c>
      <c r="AD1" s="94" t="s">
        <v>77</v>
      </c>
      <c r="AE1" s="94" t="s">
        <v>91</v>
      </c>
      <c r="AF1" s="94" t="s">
        <v>92</v>
      </c>
      <c r="AG1" s="94" t="s">
        <v>93</v>
      </c>
      <c r="AH1" s="94" t="s">
        <v>91</v>
      </c>
      <c r="AI1" s="94" t="s">
        <v>92</v>
      </c>
      <c r="AJ1" s="94" t="s">
        <v>78</v>
      </c>
      <c r="AK1" s="94" t="s">
        <v>91</v>
      </c>
      <c r="AL1" s="93" t="s">
        <v>92</v>
      </c>
    </row>
    <row r="2" spans="1:38" ht="13.5">
      <c r="A2">
        <v>2008</v>
      </c>
      <c r="B2">
        <v>1</v>
      </c>
      <c r="C2">
        <v>1</v>
      </c>
      <c r="D2">
        <v>250</v>
      </c>
      <c r="E2" t="s">
        <v>35</v>
      </c>
      <c r="F2">
        <v>250</v>
      </c>
      <c r="G2" t="s">
        <v>60</v>
      </c>
      <c r="H2">
        <v>6</v>
      </c>
      <c r="I2" t="s">
        <v>27</v>
      </c>
      <c r="J2">
        <v>12</v>
      </c>
      <c r="K2" t="s">
        <v>28</v>
      </c>
      <c r="L2">
        <v>35916142</v>
      </c>
      <c r="M2" t="s">
        <v>88</v>
      </c>
      <c r="N2" t="s">
        <v>29</v>
      </c>
      <c r="O2" t="s">
        <v>29</v>
      </c>
      <c r="P2" t="s">
        <v>29</v>
      </c>
      <c r="Q2" t="s">
        <v>29</v>
      </c>
      <c r="R2">
        <v>114</v>
      </c>
      <c r="S2" t="s">
        <v>30</v>
      </c>
      <c r="T2">
        <v>1</v>
      </c>
      <c r="U2">
        <v>90</v>
      </c>
      <c r="V2">
        <v>0</v>
      </c>
      <c r="W2">
        <v>0</v>
      </c>
      <c r="X2">
        <v>0</v>
      </c>
      <c r="Y2">
        <v>0</v>
      </c>
      <c r="AD2" s="88"/>
      <c r="AE2" s="88"/>
      <c r="AF2" s="88"/>
      <c r="AG2" s="88"/>
      <c r="AH2" s="88"/>
      <c r="AI2" s="88"/>
      <c r="AJ2" s="88"/>
      <c r="AK2" s="88"/>
      <c r="AL2" s="88"/>
    </row>
    <row r="3" spans="1:41" s="37" customFormat="1" ht="13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0"/>
      <c r="V3" s="32"/>
      <c r="W3" s="30"/>
      <c r="X3" s="32"/>
      <c r="Y3" s="32"/>
      <c r="Z3" s="33"/>
      <c r="AA3" s="34"/>
      <c r="AB3" s="35"/>
      <c r="AC3" s="34"/>
      <c r="AD3" s="90">
        <v>90</v>
      </c>
      <c r="AE3" s="90">
        <v>90</v>
      </c>
      <c r="AF3" s="90">
        <v>0</v>
      </c>
      <c r="AG3" s="90">
        <v>0</v>
      </c>
      <c r="AH3" s="90">
        <v>0</v>
      </c>
      <c r="AI3" s="90">
        <v>0</v>
      </c>
      <c r="AJ3" s="90">
        <v>0</v>
      </c>
      <c r="AK3" s="90">
        <v>0</v>
      </c>
      <c r="AL3" s="90">
        <v>0</v>
      </c>
      <c r="AM3" s="36"/>
      <c r="AN3" s="36"/>
      <c r="AO3" s="36"/>
    </row>
    <row r="4" spans="1:38" ht="13.5">
      <c r="A4">
        <v>2008</v>
      </c>
      <c r="B4">
        <v>1</v>
      </c>
      <c r="C4">
        <v>4</v>
      </c>
      <c r="D4">
        <v>250</v>
      </c>
      <c r="E4" t="s">
        <v>35</v>
      </c>
      <c r="F4">
        <v>250</v>
      </c>
      <c r="G4" t="s">
        <v>60</v>
      </c>
      <c r="H4">
        <v>6</v>
      </c>
      <c r="I4" t="s">
        <v>27</v>
      </c>
      <c r="J4">
        <v>12</v>
      </c>
      <c r="K4" t="s">
        <v>28</v>
      </c>
      <c r="L4">
        <v>35916142</v>
      </c>
      <c r="M4" t="s">
        <v>88</v>
      </c>
      <c r="N4" t="s">
        <v>29</v>
      </c>
      <c r="O4" t="s">
        <v>29</v>
      </c>
      <c r="P4" t="s">
        <v>29</v>
      </c>
      <c r="Q4" t="s">
        <v>29</v>
      </c>
      <c r="R4">
        <v>114</v>
      </c>
      <c r="S4" t="s">
        <v>30</v>
      </c>
      <c r="T4">
        <v>1</v>
      </c>
      <c r="U4">
        <v>270</v>
      </c>
      <c r="V4">
        <v>0</v>
      </c>
      <c r="W4">
        <v>0</v>
      </c>
      <c r="X4">
        <v>0</v>
      </c>
      <c r="Y4">
        <v>0</v>
      </c>
      <c r="AD4" s="88"/>
      <c r="AE4" s="88"/>
      <c r="AF4" s="88"/>
      <c r="AG4" s="88"/>
      <c r="AH4" s="88"/>
      <c r="AI4" s="88"/>
      <c r="AJ4" s="88"/>
      <c r="AK4" s="88"/>
      <c r="AL4" s="88"/>
    </row>
    <row r="5" spans="1:41" s="37" customFormat="1" ht="13.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0"/>
      <c r="V5" s="32"/>
      <c r="W5" s="30"/>
      <c r="X5" s="32"/>
      <c r="Y5" s="32"/>
      <c r="Z5" s="35"/>
      <c r="AA5" s="34"/>
      <c r="AB5" s="35"/>
      <c r="AC5" s="35"/>
      <c r="AD5" s="90">
        <v>270</v>
      </c>
      <c r="AE5" s="90">
        <v>270</v>
      </c>
      <c r="AF5" s="90">
        <v>0</v>
      </c>
      <c r="AG5" s="90">
        <v>0</v>
      </c>
      <c r="AH5" s="90">
        <v>0</v>
      </c>
      <c r="AI5" s="90">
        <v>0</v>
      </c>
      <c r="AJ5" s="90">
        <v>0</v>
      </c>
      <c r="AK5" s="90">
        <v>0</v>
      </c>
      <c r="AL5" s="90">
        <v>0</v>
      </c>
      <c r="AM5" s="36"/>
      <c r="AN5" s="36"/>
      <c r="AO5" s="36"/>
    </row>
    <row r="6" spans="1:38" ht="13.5">
      <c r="A6">
        <v>2008</v>
      </c>
      <c r="B6">
        <v>1</v>
      </c>
      <c r="C6">
        <v>5</v>
      </c>
      <c r="D6">
        <v>250</v>
      </c>
      <c r="E6" t="s">
        <v>35</v>
      </c>
      <c r="F6">
        <v>250</v>
      </c>
      <c r="G6" t="s">
        <v>60</v>
      </c>
      <c r="H6">
        <v>6</v>
      </c>
      <c r="I6" t="s">
        <v>27</v>
      </c>
      <c r="J6">
        <v>12</v>
      </c>
      <c r="K6" t="s">
        <v>28</v>
      </c>
      <c r="L6">
        <v>35916142</v>
      </c>
      <c r="M6" t="s">
        <v>88</v>
      </c>
      <c r="N6" t="s">
        <v>29</v>
      </c>
      <c r="O6" t="s">
        <v>29</v>
      </c>
      <c r="P6" t="s">
        <v>29</v>
      </c>
      <c r="Q6" t="s">
        <v>29</v>
      </c>
      <c r="R6">
        <v>114</v>
      </c>
      <c r="S6" t="s">
        <v>30</v>
      </c>
      <c r="T6">
        <v>1</v>
      </c>
      <c r="U6">
        <v>180</v>
      </c>
      <c r="V6">
        <v>0</v>
      </c>
      <c r="W6">
        <v>0</v>
      </c>
      <c r="X6">
        <v>0</v>
      </c>
      <c r="Y6">
        <v>0</v>
      </c>
      <c r="AD6" s="88"/>
      <c r="AE6" s="88"/>
      <c r="AF6" s="88"/>
      <c r="AG6" s="88"/>
      <c r="AH6" s="88"/>
      <c r="AI6" s="88"/>
      <c r="AJ6" s="88"/>
      <c r="AK6" s="88"/>
      <c r="AL6" s="88"/>
    </row>
    <row r="7" spans="1:41" s="37" customFormat="1" ht="13.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0"/>
      <c r="V7" s="32"/>
      <c r="W7" s="30"/>
      <c r="X7" s="32"/>
      <c r="Y7" s="32"/>
      <c r="Z7" s="34"/>
      <c r="AA7" s="34"/>
      <c r="AB7" s="34"/>
      <c r="AC7" s="34"/>
      <c r="AD7" s="90">
        <v>180</v>
      </c>
      <c r="AE7" s="90">
        <v>180</v>
      </c>
      <c r="AF7" s="90">
        <v>0</v>
      </c>
      <c r="AG7" s="90">
        <v>0</v>
      </c>
      <c r="AH7" s="90">
        <v>0</v>
      </c>
      <c r="AI7" s="90">
        <v>0</v>
      </c>
      <c r="AJ7" s="90">
        <v>0</v>
      </c>
      <c r="AK7" s="90">
        <v>0</v>
      </c>
      <c r="AL7" s="90">
        <v>0</v>
      </c>
      <c r="AM7" s="36"/>
      <c r="AN7" s="36"/>
      <c r="AO7" s="36"/>
    </row>
    <row r="8" spans="1:41" s="42" customFormat="1" ht="13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  <c r="V8" s="38"/>
      <c r="W8" s="39"/>
      <c r="X8" s="38"/>
      <c r="Y8" s="38"/>
      <c r="Z8" s="40"/>
      <c r="AA8" s="40"/>
      <c r="AB8" s="40"/>
      <c r="AC8" s="40"/>
      <c r="AD8" s="92">
        <f>SUM(AD3,AD5,AD7)</f>
        <v>540</v>
      </c>
      <c r="AE8" s="92">
        <f>SUM(AE3,AE5,AE7)</f>
        <v>540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  <c r="AL8" s="92">
        <v>0</v>
      </c>
      <c r="AM8" s="41"/>
      <c r="AN8" s="41"/>
      <c r="AO8" s="41"/>
    </row>
    <row r="9" spans="1:41" s="47" customFormat="1" ht="13.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  <c r="V9" s="43"/>
      <c r="W9" s="44"/>
      <c r="X9" s="43"/>
      <c r="Y9" s="43"/>
      <c r="Z9" s="45"/>
      <c r="AA9" s="45"/>
      <c r="AB9" s="45"/>
      <c r="AC9" s="45"/>
      <c r="AD9" s="91"/>
      <c r="AE9" s="91"/>
      <c r="AF9" s="91"/>
      <c r="AG9" s="91"/>
      <c r="AH9" s="91"/>
      <c r="AI9" s="91"/>
      <c r="AJ9" s="91"/>
      <c r="AK9" s="91"/>
      <c r="AL9" s="91"/>
      <c r="AM9" s="46"/>
      <c r="AN9" s="46"/>
      <c r="AO9" s="46"/>
    </row>
    <row r="10" spans="1:38" ht="13.5">
      <c r="A10">
        <v>2008</v>
      </c>
      <c r="B10">
        <v>2</v>
      </c>
      <c r="C10">
        <v>1</v>
      </c>
      <c r="D10">
        <v>250</v>
      </c>
      <c r="E10" t="s">
        <v>35</v>
      </c>
      <c r="F10">
        <v>250</v>
      </c>
      <c r="G10" t="s">
        <v>60</v>
      </c>
      <c r="H10">
        <v>6</v>
      </c>
      <c r="I10" t="s">
        <v>27</v>
      </c>
      <c r="J10">
        <v>12</v>
      </c>
      <c r="K10" t="s">
        <v>28</v>
      </c>
      <c r="L10">
        <v>35916142</v>
      </c>
      <c r="M10" t="s">
        <v>88</v>
      </c>
      <c r="N10" t="s">
        <v>29</v>
      </c>
      <c r="O10" t="s">
        <v>29</v>
      </c>
      <c r="P10" t="s">
        <v>29</v>
      </c>
      <c r="Q10" t="s">
        <v>29</v>
      </c>
      <c r="R10">
        <v>114</v>
      </c>
      <c r="S10" t="s">
        <v>30</v>
      </c>
      <c r="T10">
        <v>1</v>
      </c>
      <c r="U10">
        <v>180</v>
      </c>
      <c r="V10">
        <v>1</v>
      </c>
      <c r="W10">
        <v>180</v>
      </c>
      <c r="X10">
        <v>0</v>
      </c>
      <c r="Y10">
        <v>0</v>
      </c>
      <c r="AD10" s="88"/>
      <c r="AE10" s="88"/>
      <c r="AF10" s="88"/>
      <c r="AG10" s="88"/>
      <c r="AH10" s="88"/>
      <c r="AI10" s="88"/>
      <c r="AJ10" s="88"/>
      <c r="AK10" s="88"/>
      <c r="AL10" s="88"/>
    </row>
    <row r="11" spans="1:41" s="37" customFormat="1" ht="13.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0"/>
      <c r="V11" s="32"/>
      <c r="W11" s="30"/>
      <c r="X11" s="32"/>
      <c r="Y11" s="32"/>
      <c r="Z11" s="35"/>
      <c r="AA11" s="34"/>
      <c r="AB11" s="35"/>
      <c r="AC11" s="34"/>
      <c r="AD11" s="90">
        <v>180</v>
      </c>
      <c r="AE11" s="90">
        <v>180</v>
      </c>
      <c r="AF11" s="90">
        <v>0</v>
      </c>
      <c r="AG11" s="90">
        <v>180</v>
      </c>
      <c r="AH11" s="90">
        <v>180</v>
      </c>
      <c r="AI11" s="90">
        <v>0</v>
      </c>
      <c r="AJ11" s="90">
        <v>0</v>
      </c>
      <c r="AK11" s="90">
        <v>0</v>
      </c>
      <c r="AL11" s="90">
        <v>0</v>
      </c>
      <c r="AM11" s="36"/>
      <c r="AN11" s="36"/>
      <c r="AO11" s="36"/>
    </row>
    <row r="12" spans="1:38" ht="13.5">
      <c r="A12">
        <v>2008</v>
      </c>
      <c r="B12">
        <v>2</v>
      </c>
      <c r="C12">
        <v>5</v>
      </c>
      <c r="D12">
        <v>250</v>
      </c>
      <c r="E12" t="s">
        <v>35</v>
      </c>
      <c r="F12">
        <v>250</v>
      </c>
      <c r="G12" t="s">
        <v>60</v>
      </c>
      <c r="H12">
        <v>6</v>
      </c>
      <c r="I12" t="s">
        <v>27</v>
      </c>
      <c r="J12">
        <v>12</v>
      </c>
      <c r="K12" t="s">
        <v>28</v>
      </c>
      <c r="L12">
        <v>35916142</v>
      </c>
      <c r="M12" t="s">
        <v>88</v>
      </c>
      <c r="N12" t="s">
        <v>29</v>
      </c>
      <c r="O12" t="s">
        <v>29</v>
      </c>
      <c r="P12" t="s">
        <v>29</v>
      </c>
      <c r="Q12" t="s">
        <v>29</v>
      </c>
      <c r="R12">
        <v>114</v>
      </c>
      <c r="S12" t="s">
        <v>30</v>
      </c>
      <c r="T12">
        <v>1</v>
      </c>
      <c r="U12">
        <v>126</v>
      </c>
      <c r="V12">
        <v>1</v>
      </c>
      <c r="W12">
        <v>126</v>
      </c>
      <c r="X12">
        <v>0</v>
      </c>
      <c r="Y12">
        <v>0</v>
      </c>
      <c r="AD12" s="88"/>
      <c r="AE12" s="88"/>
      <c r="AF12" s="88"/>
      <c r="AG12" s="88"/>
      <c r="AH12" s="88"/>
      <c r="AI12" s="88"/>
      <c r="AJ12" s="88"/>
      <c r="AK12" s="88"/>
      <c r="AL12" s="88"/>
    </row>
    <row r="13" spans="1:41" s="37" customFormat="1" ht="13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0"/>
      <c r="V13" s="32"/>
      <c r="W13" s="30"/>
      <c r="X13" s="32"/>
      <c r="Y13" s="32"/>
      <c r="Z13" s="34"/>
      <c r="AA13" s="34"/>
      <c r="AB13" s="34"/>
      <c r="AC13" s="34"/>
      <c r="AD13" s="90">
        <v>126</v>
      </c>
      <c r="AE13" s="90">
        <v>126</v>
      </c>
      <c r="AF13" s="90">
        <v>0</v>
      </c>
      <c r="AG13" s="90">
        <v>126</v>
      </c>
      <c r="AH13" s="90">
        <v>126</v>
      </c>
      <c r="AI13" s="90">
        <v>0</v>
      </c>
      <c r="AJ13" s="90">
        <v>0</v>
      </c>
      <c r="AK13" s="90">
        <v>0</v>
      </c>
      <c r="AL13" s="90">
        <v>0</v>
      </c>
      <c r="AM13" s="36"/>
      <c r="AN13" s="36"/>
      <c r="AO13" s="36"/>
    </row>
    <row r="14" spans="1:41" s="42" customFormat="1" ht="13.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38"/>
      <c r="W14" s="39"/>
      <c r="X14" s="38"/>
      <c r="Y14" s="38"/>
      <c r="Z14" s="40"/>
      <c r="AA14" s="40"/>
      <c r="AB14" s="40"/>
      <c r="AC14" s="40"/>
      <c r="AD14" s="92">
        <f>SUM(AD11,AD13)</f>
        <v>306</v>
      </c>
      <c r="AE14" s="92">
        <f>SUM(AE11,AE13)</f>
        <v>306</v>
      </c>
      <c r="AF14" s="92">
        <v>0</v>
      </c>
      <c r="AG14" s="92">
        <v>306</v>
      </c>
      <c r="AH14" s="92">
        <v>306</v>
      </c>
      <c r="AI14" s="92">
        <v>0</v>
      </c>
      <c r="AJ14" s="92">
        <v>0</v>
      </c>
      <c r="AK14" s="92">
        <v>0</v>
      </c>
      <c r="AL14" s="92">
        <v>0</v>
      </c>
      <c r="AM14" s="41"/>
      <c r="AN14" s="41"/>
      <c r="AO14" s="41"/>
    </row>
    <row r="15" spans="26:41" s="47" customFormat="1" ht="13.5">
      <c r="Z15" s="46"/>
      <c r="AA15" s="46"/>
      <c r="AB15" s="46"/>
      <c r="AC15" s="46"/>
      <c r="AD15" s="91"/>
      <c r="AE15" s="91"/>
      <c r="AF15" s="91"/>
      <c r="AG15" s="91"/>
      <c r="AH15" s="91"/>
      <c r="AI15" s="91"/>
      <c r="AJ15" s="91"/>
      <c r="AK15" s="91"/>
      <c r="AL15" s="91"/>
      <c r="AM15" s="46"/>
      <c r="AN15" s="46"/>
      <c r="AO15" s="46"/>
    </row>
    <row r="16" spans="1:38" ht="13.5">
      <c r="A16">
        <v>2008</v>
      </c>
      <c r="B16">
        <v>3</v>
      </c>
      <c r="C16">
        <v>2</v>
      </c>
      <c r="D16">
        <v>250</v>
      </c>
      <c r="E16" t="s">
        <v>35</v>
      </c>
      <c r="F16">
        <v>250</v>
      </c>
      <c r="G16" t="s">
        <v>60</v>
      </c>
      <c r="H16">
        <v>6</v>
      </c>
      <c r="I16" t="s">
        <v>27</v>
      </c>
      <c r="J16">
        <v>12</v>
      </c>
      <c r="K16" t="s">
        <v>28</v>
      </c>
      <c r="L16">
        <v>35916142</v>
      </c>
      <c r="M16" t="s">
        <v>88</v>
      </c>
      <c r="N16" t="s">
        <v>29</v>
      </c>
      <c r="O16" t="s">
        <v>29</v>
      </c>
      <c r="P16" t="s">
        <v>29</v>
      </c>
      <c r="Q16" t="s">
        <v>29</v>
      </c>
      <c r="R16">
        <v>114</v>
      </c>
      <c r="S16" t="s">
        <v>30</v>
      </c>
      <c r="T16">
        <v>1</v>
      </c>
      <c r="U16">
        <v>126</v>
      </c>
      <c r="V16">
        <v>0</v>
      </c>
      <c r="W16">
        <v>0</v>
      </c>
      <c r="X16">
        <v>0</v>
      </c>
      <c r="Y16">
        <v>0</v>
      </c>
      <c r="AD16" s="88"/>
      <c r="AE16" s="88"/>
      <c r="AF16" s="88"/>
      <c r="AG16" s="88"/>
      <c r="AH16" s="88"/>
      <c r="AI16" s="88"/>
      <c r="AJ16" s="88"/>
      <c r="AK16" s="88"/>
      <c r="AL16" s="88"/>
    </row>
    <row r="17" spans="1:38" ht="13.5">
      <c r="A17">
        <v>2008</v>
      </c>
      <c r="B17">
        <v>3</v>
      </c>
      <c r="C17">
        <v>2</v>
      </c>
      <c r="D17">
        <v>250</v>
      </c>
      <c r="E17" t="s">
        <v>35</v>
      </c>
      <c r="F17">
        <v>250</v>
      </c>
      <c r="G17" t="s">
        <v>60</v>
      </c>
      <c r="H17">
        <v>6</v>
      </c>
      <c r="I17" t="s">
        <v>27</v>
      </c>
      <c r="J17">
        <v>12</v>
      </c>
      <c r="K17" t="s">
        <v>28</v>
      </c>
      <c r="L17">
        <v>35916142</v>
      </c>
      <c r="M17" t="s">
        <v>88</v>
      </c>
      <c r="N17" t="s">
        <v>29</v>
      </c>
      <c r="O17" t="s">
        <v>29</v>
      </c>
      <c r="P17" t="s">
        <v>29</v>
      </c>
      <c r="Q17" t="s">
        <v>29</v>
      </c>
      <c r="R17">
        <v>111</v>
      </c>
      <c r="S17" t="s">
        <v>45</v>
      </c>
      <c r="T17">
        <v>1</v>
      </c>
      <c r="U17">
        <v>1</v>
      </c>
      <c r="V17">
        <v>0</v>
      </c>
      <c r="W17">
        <v>0</v>
      </c>
      <c r="X17">
        <v>0</v>
      </c>
      <c r="Y17">
        <v>0</v>
      </c>
      <c r="AD17" s="88"/>
      <c r="AE17" s="88"/>
      <c r="AF17" s="88"/>
      <c r="AG17" s="88"/>
      <c r="AH17" s="88"/>
      <c r="AI17" s="88"/>
      <c r="AJ17" s="88"/>
      <c r="AK17" s="88"/>
      <c r="AL17" s="88"/>
    </row>
    <row r="18" spans="1:41" s="37" customFormat="1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0"/>
      <c r="V18" s="36"/>
      <c r="W18" s="30"/>
      <c r="X18" s="36"/>
      <c r="Y18" s="36"/>
      <c r="Z18" s="36"/>
      <c r="AA18" s="36"/>
      <c r="AB18" s="36"/>
      <c r="AC18" s="36"/>
      <c r="AD18" s="90">
        <f>SUM(U16:U17)</f>
        <v>127</v>
      </c>
      <c r="AE18" s="90">
        <v>126</v>
      </c>
      <c r="AF18" s="90">
        <v>1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36"/>
      <c r="AN18" s="36"/>
      <c r="AO18" s="36"/>
    </row>
    <row r="19" spans="1:38" ht="13.5">
      <c r="A19">
        <v>2008</v>
      </c>
      <c r="B19">
        <v>3</v>
      </c>
      <c r="C19">
        <v>4</v>
      </c>
      <c r="D19">
        <v>250</v>
      </c>
      <c r="E19" t="s">
        <v>35</v>
      </c>
      <c r="F19">
        <v>250</v>
      </c>
      <c r="G19" t="s">
        <v>60</v>
      </c>
      <c r="H19">
        <v>6</v>
      </c>
      <c r="I19" t="s">
        <v>27</v>
      </c>
      <c r="J19">
        <v>12</v>
      </c>
      <c r="K19" t="s">
        <v>28</v>
      </c>
      <c r="L19">
        <v>35916142</v>
      </c>
      <c r="M19" t="s">
        <v>88</v>
      </c>
      <c r="N19" t="s">
        <v>29</v>
      </c>
      <c r="O19" t="s">
        <v>29</v>
      </c>
      <c r="P19" t="s">
        <v>29</v>
      </c>
      <c r="Q19" t="s">
        <v>29</v>
      </c>
      <c r="R19">
        <v>114</v>
      </c>
      <c r="S19" t="s">
        <v>30</v>
      </c>
      <c r="T19">
        <v>1</v>
      </c>
      <c r="U19">
        <v>90</v>
      </c>
      <c r="V19">
        <v>0</v>
      </c>
      <c r="W19">
        <v>0</v>
      </c>
      <c r="X19">
        <v>0</v>
      </c>
      <c r="Y19">
        <v>0</v>
      </c>
      <c r="AD19" s="88"/>
      <c r="AE19" s="88"/>
      <c r="AF19" s="88"/>
      <c r="AG19" s="88"/>
      <c r="AH19" s="88"/>
      <c r="AI19" s="88"/>
      <c r="AJ19" s="88"/>
      <c r="AK19" s="88"/>
      <c r="AL19" s="88"/>
    </row>
    <row r="20" spans="1:38" ht="13.5">
      <c r="A20">
        <v>2008</v>
      </c>
      <c r="B20">
        <v>3</v>
      </c>
      <c r="C20">
        <v>4</v>
      </c>
      <c r="D20">
        <v>500</v>
      </c>
      <c r="E20" t="s">
        <v>39</v>
      </c>
      <c r="F20">
        <v>500</v>
      </c>
      <c r="G20" t="s">
        <v>40</v>
      </c>
      <c r="H20">
        <v>6</v>
      </c>
      <c r="I20" t="s">
        <v>27</v>
      </c>
      <c r="J20">
        <v>12</v>
      </c>
      <c r="K20" t="s">
        <v>28</v>
      </c>
      <c r="L20">
        <v>35916142</v>
      </c>
      <c r="M20" t="s">
        <v>88</v>
      </c>
      <c r="N20" t="s">
        <v>29</v>
      </c>
      <c r="O20" t="s">
        <v>29</v>
      </c>
      <c r="P20" t="s">
        <v>29</v>
      </c>
      <c r="Q20" t="s">
        <v>29</v>
      </c>
      <c r="R20">
        <v>113</v>
      </c>
      <c r="S20" t="s">
        <v>49</v>
      </c>
      <c r="T20">
        <v>1</v>
      </c>
      <c r="U20">
        <v>16500</v>
      </c>
      <c r="V20">
        <v>1</v>
      </c>
      <c r="W20">
        <v>16500</v>
      </c>
      <c r="X20">
        <v>0</v>
      </c>
      <c r="Y20">
        <v>0</v>
      </c>
      <c r="AD20" s="88"/>
      <c r="AE20" s="88"/>
      <c r="AF20" s="88"/>
      <c r="AG20" s="88"/>
      <c r="AH20" s="88"/>
      <c r="AI20" s="88"/>
      <c r="AJ20" s="88"/>
      <c r="AK20" s="88"/>
      <c r="AL20" s="88"/>
    </row>
    <row r="21" spans="1:38" ht="13.5">
      <c r="A21">
        <v>2008</v>
      </c>
      <c r="B21">
        <v>3</v>
      </c>
      <c r="C21">
        <v>4</v>
      </c>
      <c r="D21">
        <v>550</v>
      </c>
      <c r="E21" t="s">
        <v>41</v>
      </c>
      <c r="F21">
        <v>550</v>
      </c>
      <c r="G21" t="s">
        <v>42</v>
      </c>
      <c r="H21">
        <v>6</v>
      </c>
      <c r="I21" t="s">
        <v>27</v>
      </c>
      <c r="J21">
        <v>12</v>
      </c>
      <c r="K21" t="s">
        <v>28</v>
      </c>
      <c r="L21">
        <v>35916142</v>
      </c>
      <c r="M21" t="s">
        <v>88</v>
      </c>
      <c r="N21" t="s">
        <v>29</v>
      </c>
      <c r="O21" t="s">
        <v>29</v>
      </c>
      <c r="P21" t="s">
        <v>29</v>
      </c>
      <c r="Q21" t="s">
        <v>29</v>
      </c>
      <c r="R21">
        <v>111</v>
      </c>
      <c r="S21" t="s">
        <v>45</v>
      </c>
      <c r="T21">
        <v>1</v>
      </c>
      <c r="U21">
        <v>15000</v>
      </c>
      <c r="V21">
        <v>0</v>
      </c>
      <c r="W21">
        <v>0</v>
      </c>
      <c r="X21">
        <v>0</v>
      </c>
      <c r="Y21">
        <v>0</v>
      </c>
      <c r="AD21" s="88"/>
      <c r="AE21" s="88"/>
      <c r="AF21" s="88"/>
      <c r="AG21" s="88"/>
      <c r="AH21" s="88"/>
      <c r="AI21" s="88"/>
      <c r="AJ21" s="88"/>
      <c r="AK21" s="88"/>
      <c r="AL21" s="88"/>
    </row>
    <row r="22" spans="30:38" s="37" customFormat="1" ht="13.5">
      <c r="AD22" s="87">
        <f>SUM(U19:U21)</f>
        <v>31590</v>
      </c>
      <c r="AE22" s="87">
        <f>SUM(U21)</f>
        <v>15000</v>
      </c>
      <c r="AF22" s="87">
        <f>SUM(U19)</f>
        <v>90</v>
      </c>
      <c r="AG22" s="87">
        <f>SUM(W20)</f>
        <v>16500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</row>
    <row r="23" spans="1:38" ht="13.5">
      <c r="A23">
        <v>2008</v>
      </c>
      <c r="B23">
        <v>3</v>
      </c>
      <c r="C23">
        <v>5</v>
      </c>
      <c r="D23">
        <v>200</v>
      </c>
      <c r="E23" t="s">
        <v>34</v>
      </c>
      <c r="F23">
        <v>0</v>
      </c>
      <c r="G23" t="s">
        <v>26</v>
      </c>
      <c r="H23">
        <v>6</v>
      </c>
      <c r="I23" t="s">
        <v>27</v>
      </c>
      <c r="J23">
        <v>12</v>
      </c>
      <c r="K23" t="s">
        <v>28</v>
      </c>
      <c r="L23">
        <v>35916142</v>
      </c>
      <c r="M23" t="s">
        <v>88</v>
      </c>
      <c r="N23" t="s">
        <v>29</v>
      </c>
      <c r="O23" t="s">
        <v>29</v>
      </c>
      <c r="P23" t="s">
        <v>29</v>
      </c>
      <c r="Q23" t="s">
        <v>29</v>
      </c>
      <c r="R23">
        <v>111</v>
      </c>
      <c r="S23" t="s">
        <v>45</v>
      </c>
      <c r="T23">
        <v>1</v>
      </c>
      <c r="U23">
        <v>8000</v>
      </c>
      <c r="V23">
        <v>0</v>
      </c>
      <c r="W23">
        <v>0</v>
      </c>
      <c r="X23">
        <v>0</v>
      </c>
      <c r="Y23">
        <v>0</v>
      </c>
      <c r="AD23" s="88"/>
      <c r="AE23" s="88"/>
      <c r="AF23" s="88"/>
      <c r="AG23" s="88"/>
      <c r="AH23" s="88"/>
      <c r="AI23" s="88"/>
      <c r="AJ23" s="88"/>
      <c r="AK23" s="88"/>
      <c r="AL23" s="88"/>
    </row>
    <row r="24" spans="1:38" ht="13.5">
      <c r="A24">
        <v>2008</v>
      </c>
      <c r="B24">
        <v>3</v>
      </c>
      <c r="C24">
        <v>5</v>
      </c>
      <c r="D24">
        <v>250</v>
      </c>
      <c r="E24" t="s">
        <v>35</v>
      </c>
      <c r="F24">
        <v>250</v>
      </c>
      <c r="G24" t="s">
        <v>60</v>
      </c>
      <c r="H24">
        <v>6</v>
      </c>
      <c r="I24" t="s">
        <v>27</v>
      </c>
      <c r="J24">
        <v>12</v>
      </c>
      <c r="K24" t="s">
        <v>28</v>
      </c>
      <c r="L24">
        <v>35916142</v>
      </c>
      <c r="M24" t="s">
        <v>88</v>
      </c>
      <c r="N24" t="s">
        <v>29</v>
      </c>
      <c r="O24" t="s">
        <v>29</v>
      </c>
      <c r="P24" t="s">
        <v>29</v>
      </c>
      <c r="Q24" t="s">
        <v>29</v>
      </c>
      <c r="R24">
        <v>114</v>
      </c>
      <c r="S24" t="s">
        <v>49</v>
      </c>
      <c r="T24">
        <v>1</v>
      </c>
      <c r="U24">
        <v>16260</v>
      </c>
      <c r="V24">
        <v>1</v>
      </c>
      <c r="W24">
        <v>16260</v>
      </c>
      <c r="X24">
        <v>0</v>
      </c>
      <c r="Y24">
        <v>0</v>
      </c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38" ht="13.5">
      <c r="A25">
        <v>2008</v>
      </c>
      <c r="B25">
        <v>3</v>
      </c>
      <c r="C25">
        <v>5</v>
      </c>
      <c r="D25">
        <v>500</v>
      </c>
      <c r="E25" t="s">
        <v>39</v>
      </c>
      <c r="F25">
        <v>500</v>
      </c>
      <c r="G25" t="s">
        <v>40</v>
      </c>
      <c r="H25">
        <v>6</v>
      </c>
      <c r="I25" t="s">
        <v>27</v>
      </c>
      <c r="J25">
        <v>12</v>
      </c>
      <c r="K25" t="s">
        <v>28</v>
      </c>
      <c r="L25">
        <v>35916142</v>
      </c>
      <c r="M25" t="s">
        <v>88</v>
      </c>
      <c r="N25" t="s">
        <v>29</v>
      </c>
      <c r="O25" t="s">
        <v>29</v>
      </c>
      <c r="P25" t="s">
        <v>29</v>
      </c>
      <c r="Q25" t="s">
        <v>29</v>
      </c>
      <c r="R25">
        <v>113</v>
      </c>
      <c r="S25" t="s">
        <v>30</v>
      </c>
      <c r="T25">
        <v>2</v>
      </c>
      <c r="U25">
        <v>144</v>
      </c>
      <c r="V25">
        <v>0</v>
      </c>
      <c r="W25">
        <v>0</v>
      </c>
      <c r="X25">
        <v>0</v>
      </c>
      <c r="Y25">
        <v>0</v>
      </c>
      <c r="AD25" s="88"/>
      <c r="AE25" s="88"/>
      <c r="AF25" s="88"/>
      <c r="AG25" s="88"/>
      <c r="AH25" s="88"/>
      <c r="AI25" s="88"/>
      <c r="AJ25" s="88"/>
      <c r="AK25" s="88"/>
      <c r="AL25" s="88"/>
    </row>
    <row r="26" spans="30:38" s="37" customFormat="1" ht="13.5">
      <c r="AD26" s="87">
        <f>SUM(U23:U25)</f>
        <v>24404</v>
      </c>
      <c r="AE26" s="87">
        <f>U25</f>
        <v>144</v>
      </c>
      <c r="AF26" s="87">
        <f>U23</f>
        <v>8000</v>
      </c>
      <c r="AG26" s="87">
        <f>W24</f>
        <v>16260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</row>
    <row r="27" spans="30:38" s="42" customFormat="1" ht="13.5">
      <c r="AD27" s="89">
        <f aca="true" t="shared" si="0" ref="AD27:AL27">SUM(AD26,AD22,AD18)</f>
        <v>56121</v>
      </c>
      <c r="AE27" s="89">
        <f t="shared" si="0"/>
        <v>15270</v>
      </c>
      <c r="AF27" s="89">
        <f t="shared" si="0"/>
        <v>8091</v>
      </c>
      <c r="AG27" s="89">
        <f t="shared" si="0"/>
        <v>32760</v>
      </c>
      <c r="AH27" s="89">
        <f t="shared" si="0"/>
        <v>0</v>
      </c>
      <c r="AI27" s="89">
        <f t="shared" si="0"/>
        <v>0</v>
      </c>
      <c r="AJ27" s="89">
        <f t="shared" si="0"/>
        <v>0</v>
      </c>
      <c r="AK27" s="89">
        <f t="shared" si="0"/>
        <v>0</v>
      </c>
      <c r="AL27" s="89">
        <f t="shared" si="0"/>
        <v>0</v>
      </c>
    </row>
    <row r="28" spans="1:38" ht="13.5">
      <c r="A28">
        <v>2008</v>
      </c>
      <c r="B28">
        <v>4</v>
      </c>
      <c r="C28">
        <v>1</v>
      </c>
      <c r="D28">
        <v>200</v>
      </c>
      <c r="E28" t="s">
        <v>34</v>
      </c>
      <c r="F28">
        <v>0</v>
      </c>
      <c r="G28" t="s">
        <v>26</v>
      </c>
      <c r="H28">
        <v>6</v>
      </c>
      <c r="I28" t="s">
        <v>27</v>
      </c>
      <c r="J28">
        <v>12</v>
      </c>
      <c r="K28" t="s">
        <v>28</v>
      </c>
      <c r="L28">
        <v>35916142</v>
      </c>
      <c r="M28" t="s">
        <v>88</v>
      </c>
      <c r="N28" t="s">
        <v>29</v>
      </c>
      <c r="O28" t="s">
        <v>29</v>
      </c>
      <c r="P28">
        <v>4</v>
      </c>
      <c r="Q28" t="s">
        <v>36</v>
      </c>
      <c r="R28">
        <v>114</v>
      </c>
      <c r="S28" t="s">
        <v>30</v>
      </c>
      <c r="T28">
        <v>1</v>
      </c>
      <c r="U28">
        <v>2460</v>
      </c>
      <c r="V28">
        <v>0</v>
      </c>
      <c r="W28">
        <v>0</v>
      </c>
      <c r="X28">
        <v>0</v>
      </c>
      <c r="Y28">
        <v>0</v>
      </c>
      <c r="AD28" s="88"/>
      <c r="AE28" s="88"/>
      <c r="AF28" s="88"/>
      <c r="AG28" s="88"/>
      <c r="AH28" s="88"/>
      <c r="AI28" s="88"/>
      <c r="AJ28" s="88"/>
      <c r="AK28" s="88"/>
      <c r="AL28" s="88"/>
    </row>
    <row r="29" spans="1:38" ht="13.5">
      <c r="A29">
        <v>2008</v>
      </c>
      <c r="B29">
        <v>4</v>
      </c>
      <c r="C29">
        <v>1</v>
      </c>
      <c r="D29">
        <v>250</v>
      </c>
      <c r="E29" t="s">
        <v>35</v>
      </c>
      <c r="F29">
        <v>250</v>
      </c>
      <c r="G29" t="s">
        <v>60</v>
      </c>
      <c r="H29">
        <v>6</v>
      </c>
      <c r="I29" t="s">
        <v>27</v>
      </c>
      <c r="J29">
        <v>12</v>
      </c>
      <c r="K29" t="s">
        <v>28</v>
      </c>
      <c r="L29">
        <v>35916142</v>
      </c>
      <c r="M29" t="s">
        <v>88</v>
      </c>
      <c r="N29" t="s">
        <v>29</v>
      </c>
      <c r="O29" t="s">
        <v>29</v>
      </c>
      <c r="P29" t="s">
        <v>29</v>
      </c>
      <c r="Q29" t="s">
        <v>29</v>
      </c>
      <c r="R29">
        <v>114</v>
      </c>
      <c r="S29" t="s">
        <v>30</v>
      </c>
      <c r="T29">
        <v>1</v>
      </c>
      <c r="U29">
        <v>144</v>
      </c>
      <c r="V29">
        <v>0</v>
      </c>
      <c r="W29">
        <v>0</v>
      </c>
      <c r="X29">
        <v>0</v>
      </c>
      <c r="Y29">
        <v>0</v>
      </c>
      <c r="AD29" s="88"/>
      <c r="AE29" s="88"/>
      <c r="AF29" s="88"/>
      <c r="AG29" s="88"/>
      <c r="AH29" s="88"/>
      <c r="AI29" s="88"/>
      <c r="AJ29" s="88"/>
      <c r="AK29" s="88"/>
      <c r="AL29" s="88"/>
    </row>
    <row r="30" spans="30:38" s="37" customFormat="1" ht="13.5">
      <c r="AD30" s="87">
        <f>SUM(U28:U29)</f>
        <v>2604</v>
      </c>
      <c r="AE30" s="87">
        <f>SUM(U28:U29)</f>
        <v>2604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</row>
    <row r="31" spans="1:38" ht="13.5">
      <c r="A31">
        <v>2008</v>
      </c>
      <c r="B31">
        <v>4</v>
      </c>
      <c r="C31">
        <v>2</v>
      </c>
      <c r="D31">
        <v>200</v>
      </c>
      <c r="E31" t="s">
        <v>34</v>
      </c>
      <c r="F31">
        <v>0</v>
      </c>
      <c r="G31" t="s">
        <v>26</v>
      </c>
      <c r="H31">
        <v>6</v>
      </c>
      <c r="I31" t="s">
        <v>27</v>
      </c>
      <c r="J31">
        <v>12</v>
      </c>
      <c r="K31" t="s">
        <v>28</v>
      </c>
      <c r="L31">
        <v>35916142</v>
      </c>
      <c r="M31" t="s">
        <v>88</v>
      </c>
      <c r="N31" t="s">
        <v>29</v>
      </c>
      <c r="O31" t="s">
        <v>29</v>
      </c>
      <c r="P31">
        <v>4</v>
      </c>
      <c r="Q31" t="s">
        <v>36</v>
      </c>
      <c r="R31">
        <v>114</v>
      </c>
      <c r="S31" t="s">
        <v>30</v>
      </c>
      <c r="T31">
        <v>1</v>
      </c>
      <c r="U31">
        <v>20000</v>
      </c>
      <c r="V31">
        <v>0</v>
      </c>
      <c r="W31">
        <v>0</v>
      </c>
      <c r="X31">
        <v>0</v>
      </c>
      <c r="Y31">
        <v>0</v>
      </c>
      <c r="AD31" s="88"/>
      <c r="AE31" s="88"/>
      <c r="AF31" s="88"/>
      <c r="AG31" s="88"/>
      <c r="AH31" s="88"/>
      <c r="AI31" s="88"/>
      <c r="AJ31" s="88"/>
      <c r="AK31" s="88"/>
      <c r="AL31" s="88"/>
    </row>
    <row r="32" spans="1:38" ht="13.5">
      <c r="A32">
        <v>2008</v>
      </c>
      <c r="B32">
        <v>4</v>
      </c>
      <c r="C32">
        <v>2</v>
      </c>
      <c r="D32">
        <v>250</v>
      </c>
      <c r="E32" t="s">
        <v>35</v>
      </c>
      <c r="F32">
        <v>250</v>
      </c>
      <c r="G32" t="s">
        <v>60</v>
      </c>
      <c r="H32">
        <v>6</v>
      </c>
      <c r="I32" t="s">
        <v>27</v>
      </c>
      <c r="J32">
        <v>12</v>
      </c>
      <c r="K32" t="s">
        <v>28</v>
      </c>
      <c r="L32">
        <v>35916142</v>
      </c>
      <c r="M32" t="s">
        <v>88</v>
      </c>
      <c r="N32" t="s">
        <v>29</v>
      </c>
      <c r="O32" t="s">
        <v>29</v>
      </c>
      <c r="P32" t="s">
        <v>29</v>
      </c>
      <c r="Q32" t="s">
        <v>29</v>
      </c>
      <c r="R32">
        <v>114</v>
      </c>
      <c r="S32" t="s">
        <v>30</v>
      </c>
      <c r="T32">
        <v>1</v>
      </c>
      <c r="U32">
        <v>126</v>
      </c>
      <c r="V32">
        <v>1</v>
      </c>
      <c r="W32">
        <v>126</v>
      </c>
      <c r="X32">
        <v>0</v>
      </c>
      <c r="Y32">
        <v>0</v>
      </c>
      <c r="AD32" s="88"/>
      <c r="AE32" s="88"/>
      <c r="AF32" s="88"/>
      <c r="AG32" s="88"/>
      <c r="AH32" s="88"/>
      <c r="AI32" s="88"/>
      <c r="AJ32" s="88"/>
      <c r="AK32" s="88"/>
      <c r="AL32" s="88"/>
    </row>
    <row r="33" spans="1:38" ht="13.5">
      <c r="A33">
        <v>2008</v>
      </c>
      <c r="B33">
        <v>4</v>
      </c>
      <c r="C33">
        <v>2</v>
      </c>
      <c r="D33">
        <v>500</v>
      </c>
      <c r="E33" t="s">
        <v>39</v>
      </c>
      <c r="F33">
        <v>500</v>
      </c>
      <c r="G33" t="s">
        <v>40</v>
      </c>
      <c r="H33">
        <v>6</v>
      </c>
      <c r="I33" t="s">
        <v>27</v>
      </c>
      <c r="J33">
        <v>12</v>
      </c>
      <c r="K33" t="s">
        <v>28</v>
      </c>
      <c r="L33">
        <v>35916142</v>
      </c>
      <c r="M33" t="s">
        <v>88</v>
      </c>
      <c r="N33" t="s">
        <v>29</v>
      </c>
      <c r="O33" t="s">
        <v>29</v>
      </c>
      <c r="P33">
        <v>4</v>
      </c>
      <c r="Q33" t="s">
        <v>36</v>
      </c>
      <c r="R33">
        <v>114</v>
      </c>
      <c r="S33" t="s">
        <v>30</v>
      </c>
      <c r="T33">
        <v>1</v>
      </c>
      <c r="U33">
        <v>20000</v>
      </c>
      <c r="V33">
        <v>0</v>
      </c>
      <c r="W33">
        <v>0</v>
      </c>
      <c r="X33">
        <v>0</v>
      </c>
      <c r="Y33">
        <v>0</v>
      </c>
      <c r="AD33" s="88"/>
      <c r="AE33" s="88"/>
      <c r="AF33" s="88"/>
      <c r="AG33" s="88"/>
      <c r="AH33" s="88"/>
      <c r="AI33" s="88"/>
      <c r="AJ33" s="88"/>
      <c r="AK33" s="88"/>
      <c r="AL33" s="88"/>
    </row>
    <row r="34" spans="30:38" s="37" customFormat="1" ht="13.5">
      <c r="AD34" s="87">
        <f>SUM(U31:U33)</f>
        <v>40126</v>
      </c>
      <c r="AE34" s="87">
        <f>SUM(U31:U33)</f>
        <v>40126</v>
      </c>
      <c r="AF34" s="87">
        <v>0</v>
      </c>
      <c r="AG34" s="87">
        <f>SUM(W32)</f>
        <v>126</v>
      </c>
      <c r="AH34" s="87">
        <f>SUM(W32)</f>
        <v>126</v>
      </c>
      <c r="AI34" s="87">
        <v>0</v>
      </c>
      <c r="AJ34" s="87">
        <v>0</v>
      </c>
      <c r="AK34" s="87">
        <v>0</v>
      </c>
      <c r="AL34" s="87">
        <v>0</v>
      </c>
    </row>
    <row r="35" spans="1:38" ht="13.5">
      <c r="A35">
        <v>2008</v>
      </c>
      <c r="B35">
        <v>4</v>
      </c>
      <c r="C35">
        <v>3</v>
      </c>
      <c r="D35">
        <v>0</v>
      </c>
      <c r="E35" t="s">
        <v>25</v>
      </c>
      <c r="F35">
        <v>0</v>
      </c>
      <c r="G35" t="s">
        <v>26</v>
      </c>
      <c r="H35">
        <v>6</v>
      </c>
      <c r="I35" t="s">
        <v>27</v>
      </c>
      <c r="J35">
        <v>12</v>
      </c>
      <c r="K35" t="s">
        <v>28</v>
      </c>
      <c r="L35">
        <v>35916142</v>
      </c>
      <c r="M35" t="s">
        <v>88</v>
      </c>
      <c r="N35" t="s">
        <v>29</v>
      </c>
      <c r="O35" t="s">
        <v>29</v>
      </c>
      <c r="P35">
        <v>4</v>
      </c>
      <c r="Q35" t="s">
        <v>36</v>
      </c>
      <c r="R35">
        <v>122</v>
      </c>
      <c r="S35" t="s">
        <v>123</v>
      </c>
      <c r="T35">
        <v>1</v>
      </c>
      <c r="U35">
        <v>6840</v>
      </c>
      <c r="V35">
        <v>0</v>
      </c>
      <c r="W35">
        <v>0</v>
      </c>
      <c r="X35">
        <v>0</v>
      </c>
      <c r="Y35">
        <v>0</v>
      </c>
      <c r="AD35" s="88"/>
      <c r="AE35" s="88"/>
      <c r="AF35" s="88"/>
      <c r="AG35" s="88"/>
      <c r="AH35" s="88"/>
      <c r="AI35" s="88"/>
      <c r="AJ35" s="88"/>
      <c r="AK35" s="88"/>
      <c r="AL35" s="88"/>
    </row>
    <row r="36" spans="1:38" ht="13.5">
      <c r="A36">
        <v>2008</v>
      </c>
      <c r="B36">
        <v>4</v>
      </c>
      <c r="C36">
        <v>3</v>
      </c>
      <c r="D36">
        <v>200</v>
      </c>
      <c r="E36" t="s">
        <v>34</v>
      </c>
      <c r="F36">
        <v>0</v>
      </c>
      <c r="G36" t="s">
        <v>26</v>
      </c>
      <c r="H36">
        <v>6</v>
      </c>
      <c r="I36" t="s">
        <v>27</v>
      </c>
      <c r="J36">
        <v>12</v>
      </c>
      <c r="K36" t="s">
        <v>28</v>
      </c>
      <c r="L36">
        <v>35916142</v>
      </c>
      <c r="M36" t="s">
        <v>88</v>
      </c>
      <c r="N36" t="s">
        <v>29</v>
      </c>
      <c r="O36" t="s">
        <v>29</v>
      </c>
      <c r="P36">
        <v>4</v>
      </c>
      <c r="Q36" t="s">
        <v>36</v>
      </c>
      <c r="R36">
        <v>114</v>
      </c>
      <c r="S36" t="s">
        <v>30</v>
      </c>
      <c r="T36">
        <v>1</v>
      </c>
      <c r="U36">
        <v>8500</v>
      </c>
      <c r="V36">
        <v>0</v>
      </c>
      <c r="W36">
        <v>0</v>
      </c>
      <c r="X36">
        <v>0</v>
      </c>
      <c r="Y36">
        <v>0</v>
      </c>
      <c r="AD36" s="88"/>
      <c r="AE36" s="88"/>
      <c r="AF36" s="88"/>
      <c r="AG36" s="88"/>
      <c r="AH36" s="88"/>
      <c r="AI36" s="88"/>
      <c r="AJ36" s="88"/>
      <c r="AK36" s="88"/>
      <c r="AL36" s="88"/>
    </row>
    <row r="37" spans="1:38" ht="13.5">
      <c r="A37">
        <v>2008</v>
      </c>
      <c r="B37">
        <v>4</v>
      </c>
      <c r="C37">
        <v>3</v>
      </c>
      <c r="D37">
        <v>250</v>
      </c>
      <c r="E37" t="s">
        <v>35</v>
      </c>
      <c r="F37">
        <v>250</v>
      </c>
      <c r="G37" t="s">
        <v>60</v>
      </c>
      <c r="H37">
        <v>6</v>
      </c>
      <c r="I37" t="s">
        <v>27</v>
      </c>
      <c r="J37">
        <v>12</v>
      </c>
      <c r="K37" t="s">
        <v>28</v>
      </c>
      <c r="L37">
        <v>35916142</v>
      </c>
      <c r="M37" t="s">
        <v>88</v>
      </c>
      <c r="N37" t="s">
        <v>29</v>
      </c>
      <c r="O37" t="s">
        <v>29</v>
      </c>
      <c r="P37" t="s">
        <v>29</v>
      </c>
      <c r="Q37" t="s">
        <v>29</v>
      </c>
      <c r="R37">
        <v>114</v>
      </c>
      <c r="S37" t="s">
        <v>30</v>
      </c>
      <c r="T37">
        <v>1</v>
      </c>
      <c r="U37">
        <v>108</v>
      </c>
      <c r="V37">
        <v>0</v>
      </c>
      <c r="W37">
        <v>0</v>
      </c>
      <c r="X37">
        <v>0</v>
      </c>
      <c r="Y37">
        <v>0</v>
      </c>
      <c r="AD37" s="88"/>
      <c r="AE37" s="88"/>
      <c r="AF37" s="88"/>
      <c r="AG37" s="88"/>
      <c r="AH37" s="88"/>
      <c r="AI37" s="88"/>
      <c r="AJ37" s="88"/>
      <c r="AK37" s="88"/>
      <c r="AL37" s="88"/>
    </row>
    <row r="38" spans="30:38" s="37" customFormat="1" ht="13.5">
      <c r="AD38" s="87">
        <f>SUM(U35:U37)</f>
        <v>15448</v>
      </c>
      <c r="AE38" s="87">
        <f>SUM(U36:U37)</f>
        <v>8608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</row>
    <row r="39" spans="1:38" ht="13.5">
      <c r="A39">
        <v>2008</v>
      </c>
      <c r="B39">
        <v>4</v>
      </c>
      <c r="C39">
        <v>4</v>
      </c>
      <c r="D39">
        <v>200</v>
      </c>
      <c r="E39" t="s">
        <v>34</v>
      </c>
      <c r="F39">
        <v>0</v>
      </c>
      <c r="G39" t="s">
        <v>26</v>
      </c>
      <c r="H39">
        <v>6</v>
      </c>
      <c r="I39" t="s">
        <v>27</v>
      </c>
      <c r="J39">
        <v>12</v>
      </c>
      <c r="K39" t="s">
        <v>28</v>
      </c>
      <c r="L39">
        <v>35916142</v>
      </c>
      <c r="M39" t="s">
        <v>88</v>
      </c>
      <c r="N39" t="s">
        <v>29</v>
      </c>
      <c r="O39" t="s">
        <v>29</v>
      </c>
      <c r="P39">
        <v>4</v>
      </c>
      <c r="Q39" t="s">
        <v>36</v>
      </c>
      <c r="R39">
        <v>114</v>
      </c>
      <c r="S39" t="s">
        <v>30</v>
      </c>
      <c r="T39">
        <v>1</v>
      </c>
      <c r="U39">
        <v>20000</v>
      </c>
      <c r="V39">
        <v>0</v>
      </c>
      <c r="W39">
        <v>0</v>
      </c>
      <c r="X39">
        <v>0</v>
      </c>
      <c r="Y39">
        <v>0</v>
      </c>
      <c r="AD39" s="88"/>
      <c r="AE39" s="88"/>
      <c r="AF39" s="88"/>
      <c r="AG39" s="88"/>
      <c r="AH39" s="88"/>
      <c r="AI39" s="88"/>
      <c r="AJ39" s="88"/>
      <c r="AK39" s="88"/>
      <c r="AL39" s="88"/>
    </row>
    <row r="40" spans="1:38" ht="13.5">
      <c r="A40">
        <v>2008</v>
      </c>
      <c r="B40">
        <v>4</v>
      </c>
      <c r="C40">
        <v>4</v>
      </c>
      <c r="D40">
        <v>550</v>
      </c>
      <c r="E40" t="s">
        <v>41</v>
      </c>
      <c r="F40">
        <v>550</v>
      </c>
      <c r="G40" t="s">
        <v>42</v>
      </c>
      <c r="H40">
        <v>6</v>
      </c>
      <c r="I40" t="s">
        <v>27</v>
      </c>
      <c r="J40">
        <v>12</v>
      </c>
      <c r="K40" t="s">
        <v>28</v>
      </c>
      <c r="L40">
        <v>35916142</v>
      </c>
      <c r="M40" t="s">
        <v>88</v>
      </c>
      <c r="N40" t="s">
        <v>29</v>
      </c>
      <c r="O40" t="s">
        <v>29</v>
      </c>
      <c r="P40">
        <v>4</v>
      </c>
      <c r="Q40" t="s">
        <v>36</v>
      </c>
      <c r="R40">
        <v>114</v>
      </c>
      <c r="S40" t="s">
        <v>30</v>
      </c>
      <c r="T40">
        <v>1</v>
      </c>
      <c r="U40">
        <v>3000</v>
      </c>
      <c r="V40">
        <v>0</v>
      </c>
      <c r="W40">
        <v>0</v>
      </c>
      <c r="X40">
        <v>0</v>
      </c>
      <c r="Y40">
        <v>0</v>
      </c>
      <c r="AD40" s="88"/>
      <c r="AE40" s="88"/>
      <c r="AF40" s="88"/>
      <c r="AG40" s="88"/>
      <c r="AH40" s="88"/>
      <c r="AI40" s="88"/>
      <c r="AJ40" s="88"/>
      <c r="AK40" s="88"/>
      <c r="AL40" s="88"/>
    </row>
    <row r="41" spans="30:38" s="37" customFormat="1" ht="13.5">
      <c r="AD41" s="87">
        <f>SUM(U39:U40)</f>
        <v>23000</v>
      </c>
      <c r="AE41" s="87">
        <f>SUM(U39:U40)</f>
        <v>23000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</row>
    <row r="42" spans="30:38" s="42" customFormat="1" ht="13.5">
      <c r="AD42" s="89">
        <f aca="true" t="shared" si="1" ref="AD42:AL42">SUM(AD41,AD38,AD34,AD30)</f>
        <v>81178</v>
      </c>
      <c r="AE42" s="89">
        <f t="shared" si="1"/>
        <v>74338</v>
      </c>
      <c r="AF42" s="89">
        <f t="shared" si="1"/>
        <v>0</v>
      </c>
      <c r="AG42" s="89">
        <f t="shared" si="1"/>
        <v>126</v>
      </c>
      <c r="AH42" s="89">
        <f t="shared" si="1"/>
        <v>126</v>
      </c>
      <c r="AI42" s="89">
        <f t="shared" si="1"/>
        <v>0</v>
      </c>
      <c r="AJ42" s="89">
        <f t="shared" si="1"/>
        <v>0</v>
      </c>
      <c r="AK42" s="89">
        <f t="shared" si="1"/>
        <v>0</v>
      </c>
      <c r="AL42" s="89">
        <f t="shared" si="1"/>
        <v>0</v>
      </c>
    </row>
    <row r="43" spans="1:25" s="47" customFormat="1" ht="13.5">
      <c r="A43" s="47">
        <v>2008</v>
      </c>
      <c r="B43" s="47">
        <v>5</v>
      </c>
      <c r="C43" s="47">
        <v>1</v>
      </c>
      <c r="D43" s="47">
        <v>250</v>
      </c>
      <c r="E43" s="47" t="s">
        <v>35</v>
      </c>
      <c r="F43" s="47">
        <v>250</v>
      </c>
      <c r="G43" s="47" t="s">
        <v>60</v>
      </c>
      <c r="H43" s="47">
        <v>6</v>
      </c>
      <c r="I43" s="47" t="s">
        <v>27</v>
      </c>
      <c r="J43" s="47">
        <v>12</v>
      </c>
      <c r="K43" s="47" t="s">
        <v>28</v>
      </c>
      <c r="L43" s="47">
        <v>35916142</v>
      </c>
      <c r="M43" s="47" t="s">
        <v>88</v>
      </c>
      <c r="N43" s="47" t="s">
        <v>29</v>
      </c>
      <c r="O43" s="47" t="s">
        <v>29</v>
      </c>
      <c r="P43" s="47" t="s">
        <v>29</v>
      </c>
      <c r="Q43" s="47" t="s">
        <v>29</v>
      </c>
      <c r="R43" s="47">
        <v>114</v>
      </c>
      <c r="S43" s="47" t="s">
        <v>30</v>
      </c>
      <c r="T43" s="47">
        <v>1</v>
      </c>
      <c r="U43" s="47">
        <v>180</v>
      </c>
      <c r="V43" s="47">
        <v>0</v>
      </c>
      <c r="W43" s="47">
        <v>0</v>
      </c>
      <c r="X43" s="47">
        <v>0</v>
      </c>
      <c r="Y43" s="47">
        <v>0</v>
      </c>
    </row>
    <row r="44" spans="30:38" s="37" customFormat="1" ht="13.5">
      <c r="AD44" s="87">
        <f>SUM(U43)</f>
        <v>180</v>
      </c>
      <c r="AE44" s="87">
        <f>SUM(U43)</f>
        <v>180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</row>
    <row r="45" spans="1:38" ht="13.5">
      <c r="A45">
        <v>2008</v>
      </c>
      <c r="B45">
        <v>5</v>
      </c>
      <c r="C45">
        <v>2</v>
      </c>
      <c r="D45">
        <v>250</v>
      </c>
      <c r="E45" t="s">
        <v>35</v>
      </c>
      <c r="F45">
        <v>250</v>
      </c>
      <c r="G45" t="s">
        <v>60</v>
      </c>
      <c r="H45">
        <v>6</v>
      </c>
      <c r="I45" t="s">
        <v>27</v>
      </c>
      <c r="J45">
        <v>12</v>
      </c>
      <c r="K45" t="s">
        <v>28</v>
      </c>
      <c r="L45">
        <v>35916142</v>
      </c>
      <c r="M45" t="s">
        <v>88</v>
      </c>
      <c r="N45" t="s">
        <v>29</v>
      </c>
      <c r="O45" t="s">
        <v>29</v>
      </c>
      <c r="P45" t="s">
        <v>29</v>
      </c>
      <c r="Q45" t="s">
        <v>29</v>
      </c>
      <c r="R45">
        <v>114</v>
      </c>
      <c r="S45" t="s">
        <v>30</v>
      </c>
      <c r="T45">
        <v>1</v>
      </c>
      <c r="U45">
        <v>180</v>
      </c>
      <c r="V45">
        <v>0</v>
      </c>
      <c r="W45">
        <v>0</v>
      </c>
      <c r="X45">
        <v>0</v>
      </c>
      <c r="Y45">
        <v>0</v>
      </c>
      <c r="AD45" s="88"/>
      <c r="AE45" s="88"/>
      <c r="AF45" s="88"/>
      <c r="AG45" s="88"/>
      <c r="AH45" s="88"/>
      <c r="AI45" s="88"/>
      <c r="AJ45" s="88"/>
      <c r="AK45" s="88"/>
      <c r="AL45" s="88"/>
    </row>
    <row r="46" spans="30:38" s="37" customFormat="1" ht="13.5">
      <c r="AD46" s="87">
        <f>SUM(U45)</f>
        <v>180</v>
      </c>
      <c r="AE46" s="87">
        <f>SUM(U45)</f>
        <v>180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</row>
    <row r="47" spans="1:38" ht="13.5">
      <c r="A47">
        <v>2008</v>
      </c>
      <c r="B47">
        <v>5</v>
      </c>
      <c r="C47">
        <v>5</v>
      </c>
      <c r="D47">
        <v>250</v>
      </c>
      <c r="E47" t="s">
        <v>35</v>
      </c>
      <c r="F47">
        <v>250</v>
      </c>
      <c r="G47" t="s">
        <v>60</v>
      </c>
      <c r="H47">
        <v>6</v>
      </c>
      <c r="I47" t="s">
        <v>27</v>
      </c>
      <c r="J47">
        <v>12</v>
      </c>
      <c r="K47" t="s">
        <v>28</v>
      </c>
      <c r="L47">
        <v>35916142</v>
      </c>
      <c r="M47" t="s">
        <v>88</v>
      </c>
      <c r="N47" t="s">
        <v>29</v>
      </c>
      <c r="O47" t="s">
        <v>29</v>
      </c>
      <c r="P47" t="s">
        <v>29</v>
      </c>
      <c r="Q47" t="s">
        <v>29</v>
      </c>
      <c r="R47">
        <v>114</v>
      </c>
      <c r="S47" t="s">
        <v>30</v>
      </c>
      <c r="T47">
        <v>1</v>
      </c>
      <c r="U47">
        <v>180</v>
      </c>
      <c r="V47">
        <v>0</v>
      </c>
      <c r="W47">
        <v>0</v>
      </c>
      <c r="X47">
        <v>0</v>
      </c>
      <c r="Y47">
        <v>0</v>
      </c>
      <c r="AD47"/>
      <c r="AE47"/>
      <c r="AF47"/>
      <c r="AG47"/>
      <c r="AH47"/>
      <c r="AI47"/>
      <c r="AJ47"/>
      <c r="AK47"/>
      <c r="AL47"/>
    </row>
    <row r="48" spans="30:38" s="37" customFormat="1" ht="13.5">
      <c r="AD48" s="87">
        <f>SUM(U47)</f>
        <v>180</v>
      </c>
      <c r="AE48" s="87">
        <f>SUM(U47)</f>
        <v>180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</row>
    <row r="49" spans="30:38" s="42" customFormat="1" ht="13.5">
      <c r="AD49" s="89">
        <f aca="true" t="shared" si="2" ref="AD49:AL49">SUM(AD48,AD46,AD44)</f>
        <v>540</v>
      </c>
      <c r="AE49" s="89">
        <f t="shared" si="2"/>
        <v>540</v>
      </c>
      <c r="AF49" s="89">
        <f t="shared" si="2"/>
        <v>0</v>
      </c>
      <c r="AG49" s="89">
        <f t="shared" si="2"/>
        <v>0</v>
      </c>
      <c r="AH49" s="89">
        <f t="shared" si="2"/>
        <v>0</v>
      </c>
      <c r="AI49" s="89">
        <f t="shared" si="2"/>
        <v>0</v>
      </c>
      <c r="AJ49" s="89">
        <f t="shared" si="2"/>
        <v>0</v>
      </c>
      <c r="AK49" s="89">
        <f t="shared" si="2"/>
        <v>0</v>
      </c>
      <c r="AL49" s="89">
        <f t="shared" si="2"/>
        <v>0</v>
      </c>
    </row>
    <row r="50" spans="1:38" ht="13.5">
      <c r="A50">
        <v>2008</v>
      </c>
      <c r="B50">
        <v>6</v>
      </c>
      <c r="C50">
        <v>4</v>
      </c>
      <c r="D50">
        <v>250</v>
      </c>
      <c r="E50" t="s">
        <v>35</v>
      </c>
      <c r="F50">
        <v>250</v>
      </c>
      <c r="G50" t="s">
        <v>60</v>
      </c>
      <c r="H50">
        <v>6</v>
      </c>
      <c r="I50" t="s">
        <v>27</v>
      </c>
      <c r="J50">
        <v>12</v>
      </c>
      <c r="K50" t="s">
        <v>28</v>
      </c>
      <c r="L50">
        <v>35916142</v>
      </c>
      <c r="M50" t="s">
        <v>88</v>
      </c>
      <c r="N50" t="s">
        <v>29</v>
      </c>
      <c r="O50" t="s">
        <v>29</v>
      </c>
      <c r="P50" t="s">
        <v>29</v>
      </c>
      <c r="Q50" t="s">
        <v>29</v>
      </c>
      <c r="R50">
        <v>114</v>
      </c>
      <c r="S50" t="s">
        <v>30</v>
      </c>
      <c r="T50">
        <v>1</v>
      </c>
      <c r="U50">
        <v>90</v>
      </c>
      <c r="V50">
        <v>0</v>
      </c>
      <c r="W50">
        <v>0</v>
      </c>
      <c r="X50">
        <v>0</v>
      </c>
      <c r="Y50">
        <v>0</v>
      </c>
      <c r="AD50"/>
      <c r="AE50"/>
      <c r="AF50"/>
      <c r="AG50"/>
      <c r="AH50"/>
      <c r="AI50"/>
      <c r="AJ50"/>
      <c r="AK50"/>
      <c r="AL50"/>
    </row>
    <row r="51" spans="30:38" s="37" customFormat="1" ht="13.5">
      <c r="AD51" s="87">
        <f>SUM(U50)</f>
        <v>90</v>
      </c>
      <c r="AE51" s="87">
        <f>SUM(U50)</f>
        <v>90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</row>
    <row r="52" spans="30:38" s="42" customFormat="1" ht="13.5">
      <c r="AD52" s="89">
        <f aca="true" t="shared" si="3" ref="AD52:AL52">SUM(AD51)</f>
        <v>90</v>
      </c>
      <c r="AE52" s="89">
        <f t="shared" si="3"/>
        <v>90</v>
      </c>
      <c r="AF52" s="89">
        <f t="shared" si="3"/>
        <v>0</v>
      </c>
      <c r="AG52" s="89">
        <f t="shared" si="3"/>
        <v>0</v>
      </c>
      <c r="AH52" s="89">
        <f t="shared" si="3"/>
        <v>0</v>
      </c>
      <c r="AI52" s="89">
        <f t="shared" si="3"/>
        <v>0</v>
      </c>
      <c r="AJ52" s="89">
        <f t="shared" si="3"/>
        <v>0</v>
      </c>
      <c r="AK52" s="89">
        <f t="shared" si="3"/>
        <v>0</v>
      </c>
      <c r="AL52" s="89">
        <f t="shared" si="3"/>
        <v>0</v>
      </c>
    </row>
    <row r="53" spans="1:38" ht="13.5">
      <c r="A53">
        <v>2008</v>
      </c>
      <c r="B53">
        <v>7</v>
      </c>
      <c r="C53">
        <v>1</v>
      </c>
      <c r="D53">
        <v>250</v>
      </c>
      <c r="E53" t="s">
        <v>35</v>
      </c>
      <c r="F53">
        <v>250</v>
      </c>
      <c r="G53" t="s">
        <v>60</v>
      </c>
      <c r="H53">
        <v>6</v>
      </c>
      <c r="I53" t="s">
        <v>27</v>
      </c>
      <c r="J53">
        <v>12</v>
      </c>
      <c r="K53" t="s">
        <v>28</v>
      </c>
      <c r="L53">
        <v>35916142</v>
      </c>
      <c r="M53" t="s">
        <v>88</v>
      </c>
      <c r="N53" t="s">
        <v>29</v>
      </c>
      <c r="O53" t="s">
        <v>29</v>
      </c>
      <c r="P53" t="s">
        <v>29</v>
      </c>
      <c r="Q53" t="s">
        <v>29</v>
      </c>
      <c r="R53">
        <v>114</v>
      </c>
      <c r="S53" t="s">
        <v>30</v>
      </c>
      <c r="T53">
        <v>1</v>
      </c>
      <c r="U53">
        <v>54</v>
      </c>
      <c r="V53">
        <v>1</v>
      </c>
      <c r="W53">
        <v>54</v>
      </c>
      <c r="X53">
        <v>0</v>
      </c>
      <c r="Y53">
        <v>0</v>
      </c>
      <c r="AD53"/>
      <c r="AE53"/>
      <c r="AF53"/>
      <c r="AG53"/>
      <c r="AH53"/>
      <c r="AI53"/>
      <c r="AJ53"/>
      <c r="AK53"/>
      <c r="AL53"/>
    </row>
    <row r="54" spans="30:38" s="37" customFormat="1" ht="13.5">
      <c r="AD54" s="87">
        <f>SUM(U53)</f>
        <v>54</v>
      </c>
      <c r="AE54" s="87">
        <f>SUM(U53)</f>
        <v>54</v>
      </c>
      <c r="AF54" s="87">
        <v>0</v>
      </c>
      <c r="AG54" s="87">
        <v>54</v>
      </c>
      <c r="AH54" s="87">
        <v>54</v>
      </c>
      <c r="AI54" s="87">
        <v>0</v>
      </c>
      <c r="AJ54" s="87">
        <v>0</v>
      </c>
      <c r="AK54" s="87">
        <v>0</v>
      </c>
      <c r="AL54" s="87">
        <v>0</v>
      </c>
    </row>
    <row r="55" spans="1:38" ht="13.5">
      <c r="A55">
        <v>2008</v>
      </c>
      <c r="B55">
        <v>7</v>
      </c>
      <c r="C55">
        <v>2</v>
      </c>
      <c r="D55">
        <v>250</v>
      </c>
      <c r="E55" t="s">
        <v>35</v>
      </c>
      <c r="F55">
        <v>250</v>
      </c>
      <c r="G55" t="s">
        <v>60</v>
      </c>
      <c r="H55">
        <v>6</v>
      </c>
      <c r="I55" t="s">
        <v>27</v>
      </c>
      <c r="J55">
        <v>12</v>
      </c>
      <c r="K55" t="s">
        <v>28</v>
      </c>
      <c r="L55">
        <v>35916142</v>
      </c>
      <c r="M55" t="s">
        <v>88</v>
      </c>
      <c r="N55" t="s">
        <v>29</v>
      </c>
      <c r="O55" t="s">
        <v>29</v>
      </c>
      <c r="P55" t="s">
        <v>29</v>
      </c>
      <c r="Q55" t="s">
        <v>29</v>
      </c>
      <c r="R55">
        <v>114</v>
      </c>
      <c r="S55" t="s">
        <v>30</v>
      </c>
      <c r="T55">
        <v>1</v>
      </c>
      <c r="U55">
        <v>108</v>
      </c>
      <c r="V55">
        <v>0</v>
      </c>
      <c r="W55">
        <v>0</v>
      </c>
      <c r="X55">
        <v>0</v>
      </c>
      <c r="Y55">
        <v>0</v>
      </c>
      <c r="AD55"/>
      <c r="AE55"/>
      <c r="AF55"/>
      <c r="AG55"/>
      <c r="AH55"/>
      <c r="AI55"/>
      <c r="AJ55"/>
      <c r="AK55"/>
      <c r="AL55"/>
    </row>
    <row r="56" spans="30:38" s="37" customFormat="1" ht="13.5">
      <c r="AD56" s="87">
        <f>SUM(U55)</f>
        <v>108</v>
      </c>
      <c r="AE56" s="87">
        <f>SUM(U55)</f>
        <v>108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</row>
    <row r="57" spans="1:38" ht="13.5">
      <c r="A57">
        <v>2008</v>
      </c>
      <c r="B57">
        <v>7</v>
      </c>
      <c r="C57">
        <v>3</v>
      </c>
      <c r="D57">
        <v>250</v>
      </c>
      <c r="E57" t="s">
        <v>35</v>
      </c>
      <c r="F57">
        <v>250</v>
      </c>
      <c r="G57" t="s">
        <v>60</v>
      </c>
      <c r="H57">
        <v>6</v>
      </c>
      <c r="I57" t="s">
        <v>27</v>
      </c>
      <c r="J57">
        <v>12</v>
      </c>
      <c r="K57" t="s">
        <v>28</v>
      </c>
      <c r="L57">
        <v>35916142</v>
      </c>
      <c r="M57" t="s">
        <v>88</v>
      </c>
      <c r="N57" t="s">
        <v>29</v>
      </c>
      <c r="O57" t="s">
        <v>29</v>
      </c>
      <c r="P57" t="s">
        <v>29</v>
      </c>
      <c r="Q57" t="s">
        <v>29</v>
      </c>
      <c r="R57">
        <v>114</v>
      </c>
      <c r="S57" t="s">
        <v>30</v>
      </c>
      <c r="T57">
        <v>1</v>
      </c>
      <c r="U57">
        <v>90</v>
      </c>
      <c r="V57">
        <v>0</v>
      </c>
      <c r="W57">
        <v>0</v>
      </c>
      <c r="X57">
        <v>0</v>
      </c>
      <c r="Y57">
        <v>0</v>
      </c>
      <c r="AD57"/>
      <c r="AE57"/>
      <c r="AF57"/>
      <c r="AG57"/>
      <c r="AH57"/>
      <c r="AI57"/>
      <c r="AJ57"/>
      <c r="AK57"/>
      <c r="AL57"/>
    </row>
    <row r="58" spans="30:38" s="37" customFormat="1" ht="13.5">
      <c r="AD58" s="87">
        <f>SUM(U57)</f>
        <v>90</v>
      </c>
      <c r="AE58" s="87">
        <f>SUM(U57)</f>
        <v>90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</row>
    <row r="59" spans="1:38" ht="13.5">
      <c r="A59">
        <v>2008</v>
      </c>
      <c r="B59">
        <v>7</v>
      </c>
      <c r="C59">
        <v>4</v>
      </c>
      <c r="D59">
        <v>250</v>
      </c>
      <c r="E59" t="s">
        <v>35</v>
      </c>
      <c r="F59">
        <v>250</v>
      </c>
      <c r="G59" t="s">
        <v>60</v>
      </c>
      <c r="H59">
        <v>6</v>
      </c>
      <c r="I59" t="s">
        <v>27</v>
      </c>
      <c r="J59">
        <v>12</v>
      </c>
      <c r="K59" t="s">
        <v>28</v>
      </c>
      <c r="L59">
        <v>35916142</v>
      </c>
      <c r="M59" t="s">
        <v>88</v>
      </c>
      <c r="N59" t="s">
        <v>29</v>
      </c>
      <c r="O59" t="s">
        <v>29</v>
      </c>
      <c r="P59" t="s">
        <v>29</v>
      </c>
      <c r="Q59" t="s">
        <v>29</v>
      </c>
      <c r="R59">
        <v>114</v>
      </c>
      <c r="S59" t="s">
        <v>30</v>
      </c>
      <c r="T59">
        <v>1</v>
      </c>
      <c r="U59">
        <v>72</v>
      </c>
      <c r="V59">
        <v>1</v>
      </c>
      <c r="W59">
        <v>72</v>
      </c>
      <c r="X59">
        <v>0</v>
      </c>
      <c r="Y59">
        <v>0</v>
      </c>
      <c r="AD59"/>
      <c r="AE59"/>
      <c r="AF59"/>
      <c r="AG59"/>
      <c r="AH59"/>
      <c r="AI59"/>
      <c r="AJ59"/>
      <c r="AK59"/>
      <c r="AL59"/>
    </row>
    <row r="60" spans="30:38" s="37" customFormat="1" ht="13.5">
      <c r="AD60" s="87">
        <f>SUM(U59)</f>
        <v>72</v>
      </c>
      <c r="AE60" s="87">
        <f>SUM(U59)</f>
        <v>72</v>
      </c>
      <c r="AF60" s="87">
        <v>0</v>
      </c>
      <c r="AG60" s="87">
        <f>SUM(W59)</f>
        <v>72</v>
      </c>
      <c r="AH60" s="87">
        <f>SUM(W59)</f>
        <v>72</v>
      </c>
      <c r="AI60" s="87">
        <v>0</v>
      </c>
      <c r="AJ60" s="87">
        <v>0</v>
      </c>
      <c r="AK60" s="87">
        <v>0</v>
      </c>
      <c r="AL60" s="87">
        <v>0</v>
      </c>
    </row>
    <row r="61" spans="1:38" ht="13.5">
      <c r="A61">
        <v>2008</v>
      </c>
      <c r="B61">
        <v>7</v>
      </c>
      <c r="C61">
        <v>5</v>
      </c>
      <c r="D61">
        <v>200</v>
      </c>
      <c r="E61" t="s">
        <v>34</v>
      </c>
      <c r="F61">
        <v>0</v>
      </c>
      <c r="G61" t="s">
        <v>26</v>
      </c>
      <c r="H61">
        <v>6</v>
      </c>
      <c r="I61" t="s">
        <v>27</v>
      </c>
      <c r="J61">
        <v>12</v>
      </c>
      <c r="K61" t="s">
        <v>28</v>
      </c>
      <c r="L61">
        <v>35916142</v>
      </c>
      <c r="M61" t="s">
        <v>88</v>
      </c>
      <c r="N61" t="s">
        <v>29</v>
      </c>
      <c r="O61" t="s">
        <v>29</v>
      </c>
      <c r="P61" t="s">
        <v>29</v>
      </c>
      <c r="Q61" t="s">
        <v>29</v>
      </c>
      <c r="R61">
        <v>114</v>
      </c>
      <c r="S61" t="s">
        <v>30</v>
      </c>
      <c r="T61">
        <v>1</v>
      </c>
      <c r="U61">
        <v>4680</v>
      </c>
      <c r="V61">
        <v>0</v>
      </c>
      <c r="W61">
        <v>0</v>
      </c>
      <c r="X61">
        <v>0</v>
      </c>
      <c r="Y61">
        <v>0</v>
      </c>
      <c r="AD61"/>
      <c r="AE61"/>
      <c r="AF61"/>
      <c r="AG61"/>
      <c r="AH61"/>
      <c r="AI61"/>
      <c r="AJ61"/>
      <c r="AK61"/>
      <c r="AL61"/>
    </row>
    <row r="62" spans="30:38" s="37" customFormat="1" ht="13.5">
      <c r="AD62" s="87">
        <f>SUM(U61)</f>
        <v>4680</v>
      </c>
      <c r="AE62" s="87">
        <f>SUM(U61)</f>
        <v>4680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</row>
    <row r="63" spans="30:38" s="42" customFormat="1" ht="13.5">
      <c r="AD63" s="89">
        <f aca="true" t="shared" si="4" ref="AD63:AL63">SUM(AD62,AD60,AD58,AD56,AD54)</f>
        <v>5004</v>
      </c>
      <c r="AE63" s="89">
        <f t="shared" si="4"/>
        <v>5004</v>
      </c>
      <c r="AF63" s="89">
        <f t="shared" si="4"/>
        <v>0</v>
      </c>
      <c r="AG63" s="89">
        <f t="shared" si="4"/>
        <v>126</v>
      </c>
      <c r="AH63" s="89">
        <f t="shared" si="4"/>
        <v>126</v>
      </c>
      <c r="AI63" s="89">
        <f t="shared" si="4"/>
        <v>0</v>
      </c>
      <c r="AJ63" s="89">
        <f t="shared" si="4"/>
        <v>0</v>
      </c>
      <c r="AK63" s="89">
        <f t="shared" si="4"/>
        <v>0</v>
      </c>
      <c r="AL63" s="89">
        <f t="shared" si="4"/>
        <v>0</v>
      </c>
    </row>
    <row r="64" spans="1:38" ht="13.5">
      <c r="A64">
        <v>2008</v>
      </c>
      <c r="B64">
        <v>8</v>
      </c>
      <c r="C64">
        <v>4</v>
      </c>
      <c r="D64">
        <v>250</v>
      </c>
      <c r="E64" t="s">
        <v>35</v>
      </c>
      <c r="F64">
        <v>250</v>
      </c>
      <c r="G64" t="s">
        <v>60</v>
      </c>
      <c r="H64">
        <v>6</v>
      </c>
      <c r="I64" t="s">
        <v>27</v>
      </c>
      <c r="J64">
        <v>12</v>
      </c>
      <c r="K64" t="s">
        <v>28</v>
      </c>
      <c r="L64">
        <v>35916142</v>
      </c>
      <c r="M64" t="s">
        <v>88</v>
      </c>
      <c r="N64" t="s">
        <v>29</v>
      </c>
      <c r="O64" t="s">
        <v>29</v>
      </c>
      <c r="P64" t="s">
        <v>29</v>
      </c>
      <c r="Q64" t="s">
        <v>29</v>
      </c>
      <c r="R64">
        <v>114</v>
      </c>
      <c r="S64" t="s">
        <v>30</v>
      </c>
      <c r="T64">
        <v>1</v>
      </c>
      <c r="U64">
        <v>180</v>
      </c>
      <c r="V64">
        <v>0</v>
      </c>
      <c r="W64">
        <v>0</v>
      </c>
      <c r="X64">
        <v>0</v>
      </c>
      <c r="Y64">
        <v>0</v>
      </c>
      <c r="AD64"/>
      <c r="AE64"/>
      <c r="AF64"/>
      <c r="AG64"/>
      <c r="AH64"/>
      <c r="AI64"/>
      <c r="AJ64"/>
      <c r="AK64"/>
      <c r="AL64"/>
    </row>
    <row r="65" spans="30:38" s="37" customFormat="1" ht="13.5">
      <c r="AD65" s="87">
        <f>SUM(U64)</f>
        <v>180</v>
      </c>
      <c r="AE65" s="87">
        <f>SUM(U64)</f>
        <v>180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</row>
    <row r="66" spans="1:38" ht="13.5">
      <c r="A66">
        <v>2008</v>
      </c>
      <c r="B66">
        <v>8</v>
      </c>
      <c r="C66">
        <v>5</v>
      </c>
      <c r="D66">
        <v>200</v>
      </c>
      <c r="E66" t="s">
        <v>34</v>
      </c>
      <c r="F66">
        <v>0</v>
      </c>
      <c r="G66" t="s">
        <v>26</v>
      </c>
      <c r="H66">
        <v>6</v>
      </c>
      <c r="I66" t="s">
        <v>27</v>
      </c>
      <c r="J66">
        <v>12</v>
      </c>
      <c r="K66" t="s">
        <v>28</v>
      </c>
      <c r="L66">
        <v>35916142</v>
      </c>
      <c r="M66" t="s">
        <v>88</v>
      </c>
      <c r="N66" t="s">
        <v>29</v>
      </c>
      <c r="O66" t="s">
        <v>29</v>
      </c>
      <c r="P66" t="s">
        <v>29</v>
      </c>
      <c r="Q66" t="s">
        <v>29</v>
      </c>
      <c r="R66">
        <v>114</v>
      </c>
      <c r="S66" t="s">
        <v>30</v>
      </c>
      <c r="T66">
        <v>1</v>
      </c>
      <c r="U66">
        <v>6000</v>
      </c>
      <c r="V66">
        <v>0</v>
      </c>
      <c r="W66">
        <v>0</v>
      </c>
      <c r="X66">
        <v>0</v>
      </c>
      <c r="Y66">
        <v>0</v>
      </c>
      <c r="AD66"/>
      <c r="AE66"/>
      <c r="AF66"/>
      <c r="AG66"/>
      <c r="AH66"/>
      <c r="AI66"/>
      <c r="AJ66"/>
      <c r="AK66"/>
      <c r="AL66"/>
    </row>
    <row r="67" spans="30:38" s="37" customFormat="1" ht="13.5">
      <c r="AD67" s="87">
        <f>SUM(U66)</f>
        <v>6000</v>
      </c>
      <c r="AE67" s="87">
        <f>SUM(U66)</f>
        <v>6000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</row>
    <row r="68" spans="30:38" s="42" customFormat="1" ht="13.5">
      <c r="AD68" s="89">
        <f aca="true" t="shared" si="5" ref="AD68:AL68">SUM(AD67,AD65)</f>
        <v>6180</v>
      </c>
      <c r="AE68" s="89">
        <f t="shared" si="5"/>
        <v>6180</v>
      </c>
      <c r="AF68" s="89">
        <f t="shared" si="5"/>
        <v>0</v>
      </c>
      <c r="AG68" s="89">
        <f t="shared" si="5"/>
        <v>0</v>
      </c>
      <c r="AH68" s="89">
        <f t="shared" si="5"/>
        <v>0</v>
      </c>
      <c r="AI68" s="89">
        <f t="shared" si="5"/>
        <v>0</v>
      </c>
      <c r="AJ68" s="89">
        <f t="shared" si="5"/>
        <v>0</v>
      </c>
      <c r="AK68" s="89">
        <f t="shared" si="5"/>
        <v>0</v>
      </c>
      <c r="AL68" s="89">
        <f t="shared" si="5"/>
        <v>0</v>
      </c>
    </row>
    <row r="69" spans="1:38" ht="13.5">
      <c r="A69">
        <v>2008</v>
      </c>
      <c r="B69">
        <v>9</v>
      </c>
      <c r="C69">
        <v>1</v>
      </c>
      <c r="D69">
        <v>250</v>
      </c>
      <c r="E69" t="s">
        <v>35</v>
      </c>
      <c r="F69">
        <v>250</v>
      </c>
      <c r="G69" t="s">
        <v>60</v>
      </c>
      <c r="H69">
        <v>6</v>
      </c>
      <c r="I69" t="s">
        <v>27</v>
      </c>
      <c r="J69">
        <v>12</v>
      </c>
      <c r="K69" t="s">
        <v>28</v>
      </c>
      <c r="L69">
        <v>35916142</v>
      </c>
      <c r="M69" t="s">
        <v>88</v>
      </c>
      <c r="N69" t="s">
        <v>29</v>
      </c>
      <c r="O69" t="s">
        <v>29</v>
      </c>
      <c r="P69" t="s">
        <v>29</v>
      </c>
      <c r="Q69" t="s">
        <v>29</v>
      </c>
      <c r="R69">
        <v>114</v>
      </c>
      <c r="S69" t="s">
        <v>30</v>
      </c>
      <c r="T69">
        <v>1</v>
      </c>
      <c r="U69">
        <v>72</v>
      </c>
      <c r="V69">
        <v>0</v>
      </c>
      <c r="W69">
        <v>0</v>
      </c>
      <c r="X69">
        <v>0</v>
      </c>
      <c r="Y69">
        <v>0</v>
      </c>
      <c r="AD69"/>
      <c r="AE69"/>
      <c r="AF69"/>
      <c r="AG69"/>
      <c r="AH69"/>
      <c r="AI69"/>
      <c r="AJ69"/>
      <c r="AK69"/>
      <c r="AL69"/>
    </row>
    <row r="70" spans="30:38" s="37" customFormat="1" ht="13.5">
      <c r="AD70" s="87">
        <f>SUM(U69)</f>
        <v>72</v>
      </c>
      <c r="AE70" s="87">
        <f>SUM(U69)</f>
        <v>72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</row>
    <row r="71" spans="1:38" ht="13.5">
      <c r="A71">
        <v>2008</v>
      </c>
      <c r="B71">
        <v>9</v>
      </c>
      <c r="C71">
        <v>3</v>
      </c>
      <c r="D71">
        <v>250</v>
      </c>
      <c r="E71" t="s">
        <v>35</v>
      </c>
      <c r="F71">
        <v>250</v>
      </c>
      <c r="G71" t="s">
        <v>60</v>
      </c>
      <c r="H71">
        <v>6</v>
      </c>
      <c r="I71" t="s">
        <v>27</v>
      </c>
      <c r="J71">
        <v>12</v>
      </c>
      <c r="K71" t="s">
        <v>28</v>
      </c>
      <c r="L71">
        <v>35916142</v>
      </c>
      <c r="M71" t="s">
        <v>88</v>
      </c>
      <c r="N71" t="s">
        <v>29</v>
      </c>
      <c r="O71" t="s">
        <v>29</v>
      </c>
      <c r="P71" t="s">
        <v>29</v>
      </c>
      <c r="Q71" t="s">
        <v>29</v>
      </c>
      <c r="R71">
        <v>114</v>
      </c>
      <c r="S71" t="s">
        <v>30</v>
      </c>
      <c r="T71">
        <v>1</v>
      </c>
      <c r="U71">
        <v>108</v>
      </c>
      <c r="V71">
        <v>0</v>
      </c>
      <c r="W71">
        <v>0</v>
      </c>
      <c r="X71">
        <v>0</v>
      </c>
      <c r="Y71">
        <v>0</v>
      </c>
      <c r="AD71"/>
      <c r="AE71"/>
      <c r="AF71"/>
      <c r="AG71"/>
      <c r="AH71"/>
      <c r="AI71"/>
      <c r="AJ71"/>
      <c r="AK71"/>
      <c r="AL71"/>
    </row>
    <row r="72" spans="30:38" s="37" customFormat="1" ht="13.5">
      <c r="AD72" s="87">
        <f>SUM(U71)</f>
        <v>108</v>
      </c>
      <c r="AE72" s="87">
        <f>SUM(U71)</f>
        <v>108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</row>
    <row r="73" spans="1:38" ht="13.5">
      <c r="A73">
        <v>2008</v>
      </c>
      <c r="B73">
        <v>9</v>
      </c>
      <c r="C73">
        <v>4</v>
      </c>
      <c r="D73">
        <v>250</v>
      </c>
      <c r="E73" t="s">
        <v>35</v>
      </c>
      <c r="F73">
        <v>250</v>
      </c>
      <c r="G73" t="s">
        <v>60</v>
      </c>
      <c r="H73">
        <v>6</v>
      </c>
      <c r="I73" t="s">
        <v>27</v>
      </c>
      <c r="J73">
        <v>12</v>
      </c>
      <c r="K73" t="s">
        <v>28</v>
      </c>
      <c r="L73">
        <v>35916142</v>
      </c>
      <c r="M73" t="s">
        <v>88</v>
      </c>
      <c r="N73" t="s">
        <v>29</v>
      </c>
      <c r="O73" t="s">
        <v>29</v>
      </c>
      <c r="P73" t="s">
        <v>29</v>
      </c>
      <c r="Q73" t="s">
        <v>29</v>
      </c>
      <c r="R73">
        <v>114</v>
      </c>
      <c r="S73" t="s">
        <v>30</v>
      </c>
      <c r="T73">
        <v>1</v>
      </c>
      <c r="U73">
        <v>108</v>
      </c>
      <c r="V73">
        <v>0</v>
      </c>
      <c r="W73">
        <v>0</v>
      </c>
      <c r="X73">
        <v>0</v>
      </c>
      <c r="Y73">
        <v>0</v>
      </c>
      <c r="AD73"/>
      <c r="AE73"/>
      <c r="AF73"/>
      <c r="AG73"/>
      <c r="AH73"/>
      <c r="AI73"/>
      <c r="AJ73"/>
      <c r="AK73"/>
      <c r="AL73"/>
    </row>
    <row r="74" spans="30:38" s="37" customFormat="1" ht="13.5">
      <c r="AD74" s="87">
        <f>SUM(U73)</f>
        <v>108</v>
      </c>
      <c r="AE74" s="87">
        <f>SUM(U73)</f>
        <v>108</v>
      </c>
      <c r="AF74" s="87"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</row>
    <row r="75" spans="1:38" ht="13.5">
      <c r="A75">
        <v>2008</v>
      </c>
      <c r="B75">
        <v>9</v>
      </c>
      <c r="C75">
        <v>5</v>
      </c>
      <c r="D75">
        <v>250</v>
      </c>
      <c r="E75" t="s">
        <v>35</v>
      </c>
      <c r="F75">
        <v>250</v>
      </c>
      <c r="G75" t="s">
        <v>60</v>
      </c>
      <c r="H75">
        <v>6</v>
      </c>
      <c r="I75" t="s">
        <v>27</v>
      </c>
      <c r="J75">
        <v>12</v>
      </c>
      <c r="K75" t="s">
        <v>28</v>
      </c>
      <c r="L75">
        <v>35916142</v>
      </c>
      <c r="M75" t="s">
        <v>88</v>
      </c>
      <c r="N75" t="s">
        <v>29</v>
      </c>
      <c r="O75" t="s">
        <v>29</v>
      </c>
      <c r="P75" t="s">
        <v>29</v>
      </c>
      <c r="Q75" t="s">
        <v>29</v>
      </c>
      <c r="R75">
        <v>114</v>
      </c>
      <c r="S75" t="s">
        <v>30</v>
      </c>
      <c r="T75">
        <v>1</v>
      </c>
      <c r="U75">
        <v>54</v>
      </c>
      <c r="V75">
        <v>0</v>
      </c>
      <c r="W75">
        <v>0</v>
      </c>
      <c r="X75">
        <v>0</v>
      </c>
      <c r="Y75">
        <v>0</v>
      </c>
      <c r="AD75"/>
      <c r="AE75"/>
      <c r="AF75"/>
      <c r="AG75"/>
      <c r="AH75"/>
      <c r="AI75"/>
      <c r="AJ75"/>
      <c r="AK75"/>
      <c r="AL75"/>
    </row>
    <row r="76" spans="30:38" s="37" customFormat="1" ht="13.5">
      <c r="AD76" s="87">
        <f>SUM(U75)</f>
        <v>54</v>
      </c>
      <c r="AE76" s="87">
        <f>SUM(U75)</f>
        <v>54</v>
      </c>
      <c r="AF76" s="87"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</row>
    <row r="77" spans="30:38" s="42" customFormat="1" ht="13.5">
      <c r="AD77" s="89">
        <f aca="true" t="shared" si="6" ref="AD77:AL77">SUM(AD76,AD74,AD72,AD70)</f>
        <v>342</v>
      </c>
      <c r="AE77" s="89">
        <f t="shared" si="6"/>
        <v>342</v>
      </c>
      <c r="AF77" s="89">
        <f t="shared" si="6"/>
        <v>0</v>
      </c>
      <c r="AG77" s="89">
        <f t="shared" si="6"/>
        <v>0</v>
      </c>
      <c r="AH77" s="89">
        <f t="shared" si="6"/>
        <v>0</v>
      </c>
      <c r="AI77" s="89">
        <f t="shared" si="6"/>
        <v>0</v>
      </c>
      <c r="AJ77" s="89">
        <f t="shared" si="6"/>
        <v>0</v>
      </c>
      <c r="AK77" s="89">
        <f t="shared" si="6"/>
        <v>0</v>
      </c>
      <c r="AL77" s="89">
        <f t="shared" si="6"/>
        <v>0</v>
      </c>
    </row>
    <row r="78" spans="1:38" ht="13.5">
      <c r="A78">
        <v>2008</v>
      </c>
      <c r="B78">
        <v>10</v>
      </c>
      <c r="C78">
        <v>2</v>
      </c>
      <c r="D78">
        <v>200</v>
      </c>
      <c r="E78" t="s">
        <v>34</v>
      </c>
      <c r="F78">
        <v>0</v>
      </c>
      <c r="G78" t="s">
        <v>26</v>
      </c>
      <c r="H78">
        <v>6</v>
      </c>
      <c r="I78" t="s">
        <v>27</v>
      </c>
      <c r="J78">
        <v>12</v>
      </c>
      <c r="K78" t="s">
        <v>28</v>
      </c>
      <c r="L78">
        <v>35916142</v>
      </c>
      <c r="M78" t="s">
        <v>88</v>
      </c>
      <c r="N78" t="s">
        <v>29</v>
      </c>
      <c r="O78" t="s">
        <v>29</v>
      </c>
      <c r="P78">
        <v>4</v>
      </c>
      <c r="Q78" t="s">
        <v>36</v>
      </c>
      <c r="R78">
        <v>114</v>
      </c>
      <c r="S78" t="s">
        <v>30</v>
      </c>
      <c r="T78">
        <v>1</v>
      </c>
      <c r="U78">
        <v>3000</v>
      </c>
      <c r="V78">
        <v>0</v>
      </c>
      <c r="W78">
        <v>0</v>
      </c>
      <c r="X78">
        <v>0</v>
      </c>
      <c r="Y78">
        <v>0</v>
      </c>
      <c r="AD78"/>
      <c r="AE78"/>
      <c r="AF78"/>
      <c r="AG78"/>
      <c r="AH78"/>
      <c r="AI78"/>
      <c r="AJ78"/>
      <c r="AK78"/>
      <c r="AL78"/>
    </row>
    <row r="79" spans="30:38" s="37" customFormat="1" ht="13.5">
      <c r="AD79" s="87">
        <f>SUM(U78)</f>
        <v>3000</v>
      </c>
      <c r="AE79" s="87">
        <f>SUM(U78)</f>
        <v>3000</v>
      </c>
      <c r="AF79" s="87"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</row>
    <row r="80" spans="1:38" ht="13.5">
      <c r="A80">
        <v>2008</v>
      </c>
      <c r="B80">
        <v>10</v>
      </c>
      <c r="C80">
        <v>3</v>
      </c>
      <c r="D80">
        <v>250</v>
      </c>
      <c r="E80" t="s">
        <v>35</v>
      </c>
      <c r="F80">
        <v>250</v>
      </c>
      <c r="G80" t="s">
        <v>60</v>
      </c>
      <c r="H80">
        <v>6</v>
      </c>
      <c r="I80" t="s">
        <v>27</v>
      </c>
      <c r="J80">
        <v>12</v>
      </c>
      <c r="K80" t="s">
        <v>28</v>
      </c>
      <c r="L80">
        <v>35916142</v>
      </c>
      <c r="M80" t="s">
        <v>88</v>
      </c>
      <c r="N80" t="s">
        <v>29</v>
      </c>
      <c r="O80" t="s">
        <v>29</v>
      </c>
      <c r="P80" t="s">
        <v>29</v>
      </c>
      <c r="Q80" t="s">
        <v>29</v>
      </c>
      <c r="R80">
        <v>114</v>
      </c>
      <c r="S80" t="s">
        <v>30</v>
      </c>
      <c r="T80">
        <v>1</v>
      </c>
      <c r="U80">
        <v>144</v>
      </c>
      <c r="V80">
        <v>1</v>
      </c>
      <c r="W80">
        <v>144</v>
      </c>
      <c r="X80">
        <v>0</v>
      </c>
      <c r="Y80">
        <v>0</v>
      </c>
      <c r="AD80"/>
      <c r="AE80"/>
      <c r="AF80"/>
      <c r="AG80"/>
      <c r="AH80"/>
      <c r="AI80"/>
      <c r="AJ80"/>
      <c r="AK80"/>
      <c r="AL80"/>
    </row>
    <row r="81" spans="30:38" s="37" customFormat="1" ht="13.5">
      <c r="AD81" s="87">
        <f>SUM(U80)</f>
        <v>144</v>
      </c>
      <c r="AE81" s="87">
        <f>SUM(U80)</f>
        <v>144</v>
      </c>
      <c r="AF81" s="87">
        <v>0</v>
      </c>
      <c r="AG81" s="87">
        <f>SUM(W80)</f>
        <v>144</v>
      </c>
      <c r="AH81" s="87">
        <f>SUM(W80)</f>
        <v>144</v>
      </c>
      <c r="AI81" s="87">
        <v>0</v>
      </c>
      <c r="AJ81" s="87">
        <v>0</v>
      </c>
      <c r="AK81" s="87">
        <v>0</v>
      </c>
      <c r="AL81" s="87">
        <v>0</v>
      </c>
    </row>
    <row r="82" spans="1:38" ht="13.5">
      <c r="A82">
        <v>2008</v>
      </c>
      <c r="B82">
        <v>10</v>
      </c>
      <c r="C82">
        <v>5</v>
      </c>
      <c r="D82">
        <v>550</v>
      </c>
      <c r="E82" t="s">
        <v>41</v>
      </c>
      <c r="F82">
        <v>550</v>
      </c>
      <c r="G82" t="s">
        <v>42</v>
      </c>
      <c r="H82">
        <v>6</v>
      </c>
      <c r="I82" t="s">
        <v>27</v>
      </c>
      <c r="J82">
        <v>12</v>
      </c>
      <c r="K82" t="s">
        <v>28</v>
      </c>
      <c r="L82">
        <v>35916142</v>
      </c>
      <c r="M82" t="s">
        <v>88</v>
      </c>
      <c r="N82" t="s">
        <v>29</v>
      </c>
      <c r="O82" t="s">
        <v>29</v>
      </c>
      <c r="P82">
        <v>4</v>
      </c>
      <c r="Q82" t="s">
        <v>36</v>
      </c>
      <c r="R82">
        <v>114</v>
      </c>
      <c r="S82" t="s">
        <v>30</v>
      </c>
      <c r="T82">
        <v>1</v>
      </c>
      <c r="U82">
        <v>1</v>
      </c>
      <c r="V82">
        <v>0</v>
      </c>
      <c r="W82">
        <v>0</v>
      </c>
      <c r="X82">
        <v>0</v>
      </c>
      <c r="Y82">
        <v>0</v>
      </c>
      <c r="AD82"/>
      <c r="AE82"/>
      <c r="AF82"/>
      <c r="AG82"/>
      <c r="AH82"/>
      <c r="AI82"/>
      <c r="AJ82"/>
      <c r="AK82"/>
      <c r="AL82"/>
    </row>
    <row r="83" spans="30:38" s="37" customFormat="1" ht="13.5">
      <c r="AD83" s="87">
        <f>SUM(U82)</f>
        <v>1</v>
      </c>
      <c r="AE83" s="87">
        <f>SUM(U82)</f>
        <v>1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</row>
    <row r="84" spans="30:38" s="42" customFormat="1" ht="13.5">
      <c r="AD84" s="89">
        <f aca="true" t="shared" si="7" ref="AD84:AL84">SUM(AD83,AD81,AD79)</f>
        <v>3145</v>
      </c>
      <c r="AE84" s="89">
        <f t="shared" si="7"/>
        <v>3145</v>
      </c>
      <c r="AF84" s="89">
        <f t="shared" si="7"/>
        <v>0</v>
      </c>
      <c r="AG84" s="89">
        <f t="shared" si="7"/>
        <v>144</v>
      </c>
      <c r="AH84" s="89">
        <f t="shared" si="7"/>
        <v>144</v>
      </c>
      <c r="AI84" s="89">
        <f t="shared" si="7"/>
        <v>0</v>
      </c>
      <c r="AJ84" s="89">
        <f t="shared" si="7"/>
        <v>0</v>
      </c>
      <c r="AK84" s="89">
        <f t="shared" si="7"/>
        <v>0</v>
      </c>
      <c r="AL84" s="89">
        <f t="shared" si="7"/>
        <v>0</v>
      </c>
    </row>
    <row r="85" spans="1:38" ht="13.5">
      <c r="A85">
        <v>2008</v>
      </c>
      <c r="B85">
        <v>11</v>
      </c>
      <c r="C85">
        <v>2</v>
      </c>
      <c r="D85">
        <v>250</v>
      </c>
      <c r="E85" t="s">
        <v>35</v>
      </c>
      <c r="F85">
        <v>250</v>
      </c>
      <c r="G85" t="s">
        <v>60</v>
      </c>
      <c r="H85">
        <v>6</v>
      </c>
      <c r="I85" t="s">
        <v>27</v>
      </c>
      <c r="J85">
        <v>12</v>
      </c>
      <c r="K85" t="s">
        <v>28</v>
      </c>
      <c r="L85">
        <v>35916142</v>
      </c>
      <c r="M85" t="s">
        <v>88</v>
      </c>
      <c r="N85" t="s">
        <v>29</v>
      </c>
      <c r="O85" t="s">
        <v>29</v>
      </c>
      <c r="P85" t="s">
        <v>29</v>
      </c>
      <c r="Q85" t="s">
        <v>29</v>
      </c>
      <c r="R85">
        <v>114</v>
      </c>
      <c r="S85" t="s">
        <v>30</v>
      </c>
      <c r="T85">
        <v>1</v>
      </c>
      <c r="U85">
        <v>144</v>
      </c>
      <c r="V85">
        <v>1</v>
      </c>
      <c r="W85">
        <v>144</v>
      </c>
      <c r="X85">
        <v>0</v>
      </c>
      <c r="Y85">
        <v>0</v>
      </c>
      <c r="AD85"/>
      <c r="AE85"/>
      <c r="AF85"/>
      <c r="AG85"/>
      <c r="AH85"/>
      <c r="AI85"/>
      <c r="AJ85"/>
      <c r="AK85"/>
      <c r="AL85"/>
    </row>
    <row r="86" spans="30:38" s="37" customFormat="1" ht="13.5">
      <c r="AD86" s="87">
        <f>SUM(U85)</f>
        <v>144</v>
      </c>
      <c r="AE86" s="87">
        <f>SUM(U85)</f>
        <v>144</v>
      </c>
      <c r="AF86" s="87">
        <v>0</v>
      </c>
      <c r="AG86" s="87">
        <f>SUM(W85)</f>
        <v>144</v>
      </c>
      <c r="AH86" s="87">
        <f>SUM(W85)</f>
        <v>144</v>
      </c>
      <c r="AI86" s="87">
        <v>0</v>
      </c>
      <c r="AJ86" s="87">
        <v>0</v>
      </c>
      <c r="AK86" s="87">
        <v>0</v>
      </c>
      <c r="AL86" s="87">
        <v>0</v>
      </c>
    </row>
    <row r="87" spans="1:38" ht="13.5">
      <c r="A87">
        <v>2008</v>
      </c>
      <c r="B87">
        <v>11</v>
      </c>
      <c r="C87">
        <v>3</v>
      </c>
      <c r="D87">
        <v>250</v>
      </c>
      <c r="E87" t="s">
        <v>35</v>
      </c>
      <c r="F87">
        <v>250</v>
      </c>
      <c r="G87" t="s">
        <v>60</v>
      </c>
      <c r="H87">
        <v>6</v>
      </c>
      <c r="I87" t="s">
        <v>27</v>
      </c>
      <c r="J87">
        <v>12</v>
      </c>
      <c r="K87" t="s">
        <v>28</v>
      </c>
      <c r="L87">
        <v>35916142</v>
      </c>
      <c r="M87" t="s">
        <v>88</v>
      </c>
      <c r="N87" t="s">
        <v>29</v>
      </c>
      <c r="O87" t="s">
        <v>29</v>
      </c>
      <c r="P87" t="s">
        <v>29</v>
      </c>
      <c r="Q87" t="s">
        <v>29</v>
      </c>
      <c r="R87">
        <v>114</v>
      </c>
      <c r="S87" t="s">
        <v>30</v>
      </c>
      <c r="T87">
        <v>1</v>
      </c>
      <c r="U87">
        <v>90</v>
      </c>
      <c r="V87">
        <v>1</v>
      </c>
      <c r="W87">
        <v>90</v>
      </c>
      <c r="X87">
        <v>0</v>
      </c>
      <c r="Y87">
        <v>0</v>
      </c>
      <c r="AD87"/>
      <c r="AE87"/>
      <c r="AF87"/>
      <c r="AG87"/>
      <c r="AH87"/>
      <c r="AI87"/>
      <c r="AJ87"/>
      <c r="AK87"/>
      <c r="AL87"/>
    </row>
    <row r="88" spans="30:38" s="37" customFormat="1" ht="13.5">
      <c r="AD88" s="87">
        <f>SUM(U87)</f>
        <v>90</v>
      </c>
      <c r="AE88" s="87">
        <f>SUM(U87)</f>
        <v>90</v>
      </c>
      <c r="AF88" s="87">
        <v>0</v>
      </c>
      <c r="AG88" s="87">
        <f>SUM(W87)</f>
        <v>90</v>
      </c>
      <c r="AH88" s="87">
        <f>SUM(W87)</f>
        <v>90</v>
      </c>
      <c r="AI88" s="87">
        <v>0</v>
      </c>
      <c r="AJ88" s="87">
        <v>0</v>
      </c>
      <c r="AK88" s="87">
        <v>0</v>
      </c>
      <c r="AL88" s="87">
        <v>0</v>
      </c>
    </row>
    <row r="89" spans="1:38" ht="13.5">
      <c r="A89">
        <v>2008</v>
      </c>
      <c r="B89">
        <v>11</v>
      </c>
      <c r="C89">
        <v>4</v>
      </c>
      <c r="D89">
        <v>550</v>
      </c>
      <c r="E89" t="s">
        <v>41</v>
      </c>
      <c r="F89">
        <v>550</v>
      </c>
      <c r="G89" t="s">
        <v>42</v>
      </c>
      <c r="H89">
        <v>6</v>
      </c>
      <c r="I89" t="s">
        <v>27</v>
      </c>
      <c r="J89">
        <v>12</v>
      </c>
      <c r="K89" t="s">
        <v>28</v>
      </c>
      <c r="L89">
        <v>35916142</v>
      </c>
      <c r="M89" t="s">
        <v>88</v>
      </c>
      <c r="N89" t="s">
        <v>29</v>
      </c>
      <c r="O89" t="s">
        <v>29</v>
      </c>
      <c r="P89" t="s">
        <v>29</v>
      </c>
      <c r="Q89" t="s">
        <v>29</v>
      </c>
      <c r="R89">
        <v>111</v>
      </c>
      <c r="S89" t="s">
        <v>45</v>
      </c>
      <c r="T89">
        <v>1</v>
      </c>
      <c r="U89">
        <v>7500</v>
      </c>
      <c r="V89">
        <v>1</v>
      </c>
      <c r="W89">
        <v>7500</v>
      </c>
      <c r="X89">
        <v>0</v>
      </c>
      <c r="Y89">
        <v>0</v>
      </c>
      <c r="AD89"/>
      <c r="AE89"/>
      <c r="AF89"/>
      <c r="AG89"/>
      <c r="AH89"/>
      <c r="AI89"/>
      <c r="AJ89"/>
      <c r="AK89"/>
      <c r="AL89"/>
    </row>
    <row r="90" spans="30:38" s="37" customFormat="1" ht="13.5">
      <c r="AD90" s="87">
        <f>SUM(U89)</f>
        <v>7500</v>
      </c>
      <c r="AE90" s="87">
        <v>0</v>
      </c>
      <c r="AF90" s="87">
        <f>SUM(U89)</f>
        <v>7500</v>
      </c>
      <c r="AG90" s="87">
        <f>SUM(W89)</f>
        <v>7500</v>
      </c>
      <c r="AH90" s="87">
        <v>0</v>
      </c>
      <c r="AI90" s="87">
        <f>SUM(W89)</f>
        <v>7500</v>
      </c>
      <c r="AJ90" s="87">
        <v>0</v>
      </c>
      <c r="AK90" s="87">
        <v>0</v>
      </c>
      <c r="AL90" s="87">
        <v>0</v>
      </c>
    </row>
    <row r="91" spans="1:38" ht="13.5">
      <c r="A91">
        <v>2008</v>
      </c>
      <c r="B91">
        <v>11</v>
      </c>
      <c r="C91">
        <v>5</v>
      </c>
      <c r="D91">
        <v>250</v>
      </c>
      <c r="E91" t="s">
        <v>35</v>
      </c>
      <c r="F91">
        <v>250</v>
      </c>
      <c r="G91" t="s">
        <v>60</v>
      </c>
      <c r="H91">
        <v>6</v>
      </c>
      <c r="I91" t="s">
        <v>27</v>
      </c>
      <c r="J91">
        <v>12</v>
      </c>
      <c r="K91" t="s">
        <v>28</v>
      </c>
      <c r="L91">
        <v>35916142</v>
      </c>
      <c r="M91" t="s">
        <v>88</v>
      </c>
      <c r="N91" t="s">
        <v>29</v>
      </c>
      <c r="O91" t="s">
        <v>29</v>
      </c>
      <c r="P91" t="s">
        <v>29</v>
      </c>
      <c r="Q91" t="s">
        <v>29</v>
      </c>
      <c r="R91">
        <v>114</v>
      </c>
      <c r="S91" t="s">
        <v>30</v>
      </c>
      <c r="T91">
        <v>1</v>
      </c>
      <c r="U91">
        <v>144</v>
      </c>
      <c r="V91">
        <v>0</v>
      </c>
      <c r="W91">
        <v>0</v>
      </c>
      <c r="X91">
        <v>0</v>
      </c>
      <c r="Y91">
        <v>0</v>
      </c>
      <c r="AD91"/>
      <c r="AE91"/>
      <c r="AF91"/>
      <c r="AG91"/>
      <c r="AH91"/>
      <c r="AI91"/>
      <c r="AJ91"/>
      <c r="AK91"/>
      <c r="AL91"/>
    </row>
    <row r="92" spans="30:38" s="37" customFormat="1" ht="13.5">
      <c r="AD92" s="87">
        <f>SUM(U91)</f>
        <v>144</v>
      </c>
      <c r="AE92" s="87">
        <f>SUM(U91)</f>
        <v>144</v>
      </c>
      <c r="AF92" s="87"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0</v>
      </c>
    </row>
    <row r="93" spans="30:38" s="42" customFormat="1" ht="13.5">
      <c r="AD93" s="89">
        <f aca="true" t="shared" si="8" ref="AD93:AL93">SUM(AD92,AD90,AD88,AD86)</f>
        <v>7878</v>
      </c>
      <c r="AE93" s="89">
        <f t="shared" si="8"/>
        <v>378</v>
      </c>
      <c r="AF93" s="89">
        <f t="shared" si="8"/>
        <v>7500</v>
      </c>
      <c r="AG93" s="89">
        <f t="shared" si="8"/>
        <v>7734</v>
      </c>
      <c r="AH93" s="89">
        <f t="shared" si="8"/>
        <v>234</v>
      </c>
      <c r="AI93" s="89">
        <f t="shared" si="8"/>
        <v>7500</v>
      </c>
      <c r="AJ93" s="89">
        <f t="shared" si="8"/>
        <v>0</v>
      </c>
      <c r="AK93" s="89">
        <f t="shared" si="8"/>
        <v>0</v>
      </c>
      <c r="AL93" s="89">
        <f t="shared" si="8"/>
        <v>0</v>
      </c>
    </row>
    <row r="94" spans="1:38" ht="13.5">
      <c r="A94">
        <v>2008</v>
      </c>
      <c r="B94">
        <v>12</v>
      </c>
      <c r="C94">
        <v>1</v>
      </c>
      <c r="D94">
        <v>250</v>
      </c>
      <c r="E94" t="s">
        <v>35</v>
      </c>
      <c r="F94">
        <v>250</v>
      </c>
      <c r="G94" t="s">
        <v>60</v>
      </c>
      <c r="H94">
        <v>6</v>
      </c>
      <c r="I94" t="s">
        <v>27</v>
      </c>
      <c r="J94">
        <v>12</v>
      </c>
      <c r="K94" t="s">
        <v>28</v>
      </c>
      <c r="L94">
        <v>35916142</v>
      </c>
      <c r="M94" t="s">
        <v>88</v>
      </c>
      <c r="N94" t="s">
        <v>29</v>
      </c>
      <c r="O94" t="s">
        <v>29</v>
      </c>
      <c r="P94" t="s">
        <v>29</v>
      </c>
      <c r="Q94" t="s">
        <v>29</v>
      </c>
      <c r="R94">
        <v>114</v>
      </c>
      <c r="S94" t="s">
        <v>45</v>
      </c>
      <c r="T94">
        <v>1</v>
      </c>
      <c r="U94">
        <v>14100</v>
      </c>
      <c r="V94">
        <v>0</v>
      </c>
      <c r="W94">
        <v>0</v>
      </c>
      <c r="X94">
        <v>0</v>
      </c>
      <c r="Y94">
        <v>0</v>
      </c>
      <c r="AD94"/>
      <c r="AE94"/>
      <c r="AF94"/>
      <c r="AG94"/>
      <c r="AH94"/>
      <c r="AI94"/>
      <c r="AJ94"/>
      <c r="AK94"/>
      <c r="AL94"/>
    </row>
    <row r="95" spans="1:38" ht="13.5">
      <c r="A95">
        <v>2008</v>
      </c>
      <c r="B95">
        <v>12</v>
      </c>
      <c r="C95">
        <v>1</v>
      </c>
      <c r="D95">
        <v>550</v>
      </c>
      <c r="E95" t="s">
        <v>41</v>
      </c>
      <c r="F95">
        <v>550</v>
      </c>
      <c r="G95" t="s">
        <v>42</v>
      </c>
      <c r="H95">
        <v>6</v>
      </c>
      <c r="I95" t="s">
        <v>27</v>
      </c>
      <c r="J95">
        <v>12</v>
      </c>
      <c r="K95" t="s">
        <v>28</v>
      </c>
      <c r="L95">
        <v>35916142</v>
      </c>
      <c r="M95" t="s">
        <v>88</v>
      </c>
      <c r="N95" t="s">
        <v>29</v>
      </c>
      <c r="O95" t="s">
        <v>29</v>
      </c>
      <c r="P95" t="s">
        <v>29</v>
      </c>
      <c r="Q95" t="s">
        <v>29</v>
      </c>
      <c r="R95">
        <v>111</v>
      </c>
      <c r="S95" t="s">
        <v>30</v>
      </c>
      <c r="T95">
        <v>1</v>
      </c>
      <c r="U95">
        <v>72</v>
      </c>
      <c r="V95">
        <v>1</v>
      </c>
      <c r="W95">
        <v>72</v>
      </c>
      <c r="X95">
        <v>0</v>
      </c>
      <c r="Y95">
        <v>0</v>
      </c>
      <c r="AD95"/>
      <c r="AE95"/>
      <c r="AF95"/>
      <c r="AG95"/>
      <c r="AH95"/>
      <c r="AI95"/>
      <c r="AJ95"/>
      <c r="AK95"/>
      <c r="AL95"/>
    </row>
    <row r="96" spans="30:38" s="37" customFormat="1" ht="13.5">
      <c r="AD96" s="87">
        <f>SUM(U94:U95)</f>
        <v>14172</v>
      </c>
      <c r="AE96" s="87">
        <f>SUM(U95)</f>
        <v>72</v>
      </c>
      <c r="AF96" s="87">
        <f>SUM(U94)</f>
        <v>14100</v>
      </c>
      <c r="AG96" s="87">
        <f>SUM(W94:W95)</f>
        <v>72</v>
      </c>
      <c r="AH96" s="87">
        <f>SUM(W95)</f>
        <v>72</v>
      </c>
      <c r="AI96" s="87">
        <v>0</v>
      </c>
      <c r="AJ96" s="87">
        <v>0</v>
      </c>
      <c r="AK96" s="87">
        <v>0</v>
      </c>
      <c r="AL96" s="87">
        <v>0</v>
      </c>
    </row>
    <row r="97" spans="1:38" ht="13.5">
      <c r="A97">
        <v>2008</v>
      </c>
      <c r="B97">
        <v>12</v>
      </c>
      <c r="C97">
        <v>2</v>
      </c>
      <c r="D97">
        <v>250</v>
      </c>
      <c r="E97" t="s">
        <v>35</v>
      </c>
      <c r="F97">
        <v>250</v>
      </c>
      <c r="G97" t="s">
        <v>60</v>
      </c>
      <c r="H97">
        <v>6</v>
      </c>
      <c r="I97" t="s">
        <v>27</v>
      </c>
      <c r="J97">
        <v>12</v>
      </c>
      <c r="K97" t="s">
        <v>28</v>
      </c>
      <c r="L97">
        <v>35916142</v>
      </c>
      <c r="M97" t="s">
        <v>88</v>
      </c>
      <c r="N97" t="s">
        <v>29</v>
      </c>
      <c r="O97" t="s">
        <v>29</v>
      </c>
      <c r="P97" t="s">
        <v>29</v>
      </c>
      <c r="Q97" t="s">
        <v>29</v>
      </c>
      <c r="R97">
        <v>114</v>
      </c>
      <c r="S97" t="s">
        <v>45</v>
      </c>
      <c r="T97">
        <v>1</v>
      </c>
      <c r="U97">
        <v>7935</v>
      </c>
      <c r="V97">
        <v>1</v>
      </c>
      <c r="W97">
        <v>7935</v>
      </c>
      <c r="X97">
        <v>0</v>
      </c>
      <c r="Y97">
        <v>0</v>
      </c>
      <c r="AD97"/>
      <c r="AE97"/>
      <c r="AF97"/>
      <c r="AG97"/>
      <c r="AH97"/>
      <c r="AI97"/>
      <c r="AJ97"/>
      <c r="AK97"/>
      <c r="AL97"/>
    </row>
    <row r="98" spans="1:38" ht="13.5">
      <c r="A98">
        <v>2008</v>
      </c>
      <c r="B98">
        <v>12</v>
      </c>
      <c r="C98">
        <v>2</v>
      </c>
      <c r="D98">
        <v>550</v>
      </c>
      <c r="E98" t="s">
        <v>41</v>
      </c>
      <c r="F98">
        <v>550</v>
      </c>
      <c r="G98" t="s">
        <v>42</v>
      </c>
      <c r="H98">
        <v>6</v>
      </c>
      <c r="I98" t="s">
        <v>27</v>
      </c>
      <c r="J98">
        <v>12</v>
      </c>
      <c r="K98" t="s">
        <v>28</v>
      </c>
      <c r="L98">
        <v>35916142</v>
      </c>
      <c r="M98" t="s">
        <v>88</v>
      </c>
      <c r="N98" t="s">
        <v>29</v>
      </c>
      <c r="O98" t="s">
        <v>29</v>
      </c>
      <c r="P98" t="s">
        <v>29</v>
      </c>
      <c r="Q98" t="s">
        <v>29</v>
      </c>
      <c r="R98">
        <v>111</v>
      </c>
      <c r="S98" t="s">
        <v>30</v>
      </c>
      <c r="T98">
        <v>1</v>
      </c>
      <c r="U98">
        <v>126</v>
      </c>
      <c r="V98">
        <v>1</v>
      </c>
      <c r="W98">
        <v>126</v>
      </c>
      <c r="X98">
        <v>0</v>
      </c>
      <c r="Y98">
        <v>0</v>
      </c>
      <c r="AD98"/>
      <c r="AE98"/>
      <c r="AF98"/>
      <c r="AG98"/>
      <c r="AH98"/>
      <c r="AI98"/>
      <c r="AJ98"/>
      <c r="AK98"/>
      <c r="AL98"/>
    </row>
    <row r="99" spans="30:38" s="37" customFormat="1" ht="13.5">
      <c r="AD99" s="87">
        <f>SUM(U97:U98)</f>
        <v>8061</v>
      </c>
      <c r="AE99" s="87">
        <f>SUM(U98)</f>
        <v>126</v>
      </c>
      <c r="AF99" s="87">
        <f>SUM(U97)</f>
        <v>7935</v>
      </c>
      <c r="AG99" s="87">
        <f>SUM(W97:W98)</f>
        <v>8061</v>
      </c>
      <c r="AH99" s="87">
        <f>SUM(W98)</f>
        <v>126</v>
      </c>
      <c r="AI99" s="87">
        <f>SUM(W97)</f>
        <v>7935</v>
      </c>
      <c r="AJ99" s="87">
        <v>0</v>
      </c>
      <c r="AK99" s="87">
        <v>0</v>
      </c>
      <c r="AL99" s="87">
        <v>0</v>
      </c>
    </row>
    <row r="100" spans="1:38" ht="13.5">
      <c r="A100">
        <v>2008</v>
      </c>
      <c r="B100">
        <v>12</v>
      </c>
      <c r="C100">
        <v>3</v>
      </c>
      <c r="D100">
        <v>250</v>
      </c>
      <c r="E100" t="s">
        <v>35</v>
      </c>
      <c r="F100">
        <v>250</v>
      </c>
      <c r="G100" t="s">
        <v>60</v>
      </c>
      <c r="H100">
        <v>6</v>
      </c>
      <c r="I100" t="s">
        <v>27</v>
      </c>
      <c r="J100">
        <v>12</v>
      </c>
      <c r="K100" t="s">
        <v>28</v>
      </c>
      <c r="L100">
        <v>35916142</v>
      </c>
      <c r="M100" t="s">
        <v>88</v>
      </c>
      <c r="N100" t="s">
        <v>29</v>
      </c>
      <c r="O100" t="s">
        <v>29</v>
      </c>
      <c r="P100" t="s">
        <v>29</v>
      </c>
      <c r="Q100" t="s">
        <v>29</v>
      </c>
      <c r="R100">
        <v>114</v>
      </c>
      <c r="S100" t="s">
        <v>30</v>
      </c>
      <c r="T100">
        <v>1</v>
      </c>
      <c r="U100">
        <v>180</v>
      </c>
      <c r="V100">
        <v>1</v>
      </c>
      <c r="W100">
        <v>180</v>
      </c>
      <c r="X100">
        <v>0</v>
      </c>
      <c r="Y100">
        <v>0</v>
      </c>
      <c r="AD100"/>
      <c r="AE100"/>
      <c r="AF100"/>
      <c r="AG100"/>
      <c r="AH100"/>
      <c r="AI100"/>
      <c r="AJ100"/>
      <c r="AK100"/>
      <c r="AL100"/>
    </row>
    <row r="101" spans="30:38" s="37" customFormat="1" ht="13.5">
      <c r="AD101" s="87">
        <f>SUM(W100)</f>
        <v>180</v>
      </c>
      <c r="AE101" s="87">
        <f>SUM(W100)</f>
        <v>180</v>
      </c>
      <c r="AF101" s="87">
        <v>0</v>
      </c>
      <c r="AG101" s="87">
        <f>SUM(W100)</f>
        <v>180</v>
      </c>
      <c r="AH101" s="87">
        <f>SUM(W100)</f>
        <v>180</v>
      </c>
      <c r="AI101" s="87">
        <v>0</v>
      </c>
      <c r="AJ101" s="87">
        <v>0</v>
      </c>
      <c r="AK101" s="87">
        <v>0</v>
      </c>
      <c r="AL101" s="87">
        <v>0</v>
      </c>
    </row>
    <row r="102" spans="1:38" ht="13.5">
      <c r="A102">
        <v>2008</v>
      </c>
      <c r="B102">
        <v>12</v>
      </c>
      <c r="C102">
        <v>4</v>
      </c>
      <c r="D102">
        <v>250</v>
      </c>
      <c r="E102" t="s">
        <v>35</v>
      </c>
      <c r="F102">
        <v>250</v>
      </c>
      <c r="G102" t="s">
        <v>60</v>
      </c>
      <c r="H102">
        <v>6</v>
      </c>
      <c r="I102" t="s">
        <v>27</v>
      </c>
      <c r="J102">
        <v>12</v>
      </c>
      <c r="K102" t="s">
        <v>28</v>
      </c>
      <c r="L102">
        <v>35916142</v>
      </c>
      <c r="M102" t="s">
        <v>88</v>
      </c>
      <c r="N102" t="s">
        <v>29</v>
      </c>
      <c r="O102" t="s">
        <v>29</v>
      </c>
      <c r="P102" t="s">
        <v>29</v>
      </c>
      <c r="Q102" t="s">
        <v>29</v>
      </c>
      <c r="R102">
        <v>114</v>
      </c>
      <c r="S102" t="s">
        <v>30</v>
      </c>
      <c r="T102">
        <v>1</v>
      </c>
      <c r="U102">
        <v>216</v>
      </c>
      <c r="V102">
        <v>0</v>
      </c>
      <c r="W102">
        <v>0</v>
      </c>
      <c r="X102">
        <v>0</v>
      </c>
      <c r="Y102">
        <v>0</v>
      </c>
      <c r="AD102"/>
      <c r="AE102"/>
      <c r="AF102"/>
      <c r="AG102"/>
      <c r="AH102"/>
      <c r="AI102"/>
      <c r="AJ102"/>
      <c r="AK102"/>
      <c r="AL102"/>
    </row>
    <row r="103" spans="30:38" s="37" customFormat="1" ht="13.5">
      <c r="AD103" s="87">
        <f>SUM(U102)</f>
        <v>216</v>
      </c>
      <c r="AE103" s="87">
        <f>SUM(U102)</f>
        <v>216</v>
      </c>
      <c r="AF103" s="87"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</row>
    <row r="104" spans="30:38" s="42" customFormat="1" ht="13.5">
      <c r="AD104" s="89">
        <f aca="true" t="shared" si="9" ref="AD104:AL104">SUM(AD103,AD101,AD99,AD96)</f>
        <v>22629</v>
      </c>
      <c r="AE104" s="89">
        <f t="shared" si="9"/>
        <v>594</v>
      </c>
      <c r="AF104" s="89">
        <f t="shared" si="9"/>
        <v>22035</v>
      </c>
      <c r="AG104" s="89">
        <f t="shared" si="9"/>
        <v>8313</v>
      </c>
      <c r="AH104" s="89">
        <f t="shared" si="9"/>
        <v>378</v>
      </c>
      <c r="AI104" s="89">
        <f t="shared" si="9"/>
        <v>7935</v>
      </c>
      <c r="AJ104" s="89">
        <f t="shared" si="9"/>
        <v>0</v>
      </c>
      <c r="AK104" s="89">
        <f t="shared" si="9"/>
        <v>0</v>
      </c>
      <c r="AL104" s="89">
        <f t="shared" si="9"/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1"/>
  <sheetViews>
    <sheetView zoomScalePageLayoutView="0" workbookViewId="0" topLeftCell="A1">
      <pane xSplit="19" ySplit="1" topLeftCell="AB17" activePane="bottomRight" state="frozen"/>
      <selection pane="topLeft" activeCell="E132" sqref="E132"/>
      <selection pane="topRight" activeCell="E132" sqref="E132"/>
      <selection pane="bottomLeft" activeCell="E132" sqref="E132"/>
      <selection pane="bottomRight" activeCell="E132" sqref="E132"/>
    </sheetView>
  </sheetViews>
  <sheetFormatPr defaultColWidth="9.00390625" defaultRowHeight="13.5"/>
  <cols>
    <col min="4" max="18" width="0" style="0" hidden="1" customWidth="1"/>
    <col min="30" max="38" width="9.00390625" style="25" customWidth="1"/>
  </cols>
  <sheetData>
    <row r="1" spans="1:38" s="16" customFormat="1" ht="13.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7" t="s">
        <v>20</v>
      </c>
      <c r="V1" s="16" t="s">
        <v>21</v>
      </c>
      <c r="W1" s="17" t="s">
        <v>22</v>
      </c>
      <c r="X1" s="16" t="s">
        <v>23</v>
      </c>
      <c r="Y1" s="16" t="s">
        <v>24</v>
      </c>
      <c r="Z1" s="5" t="s">
        <v>77</v>
      </c>
      <c r="AA1" s="5" t="s">
        <v>78</v>
      </c>
      <c r="AB1" s="4" t="s">
        <v>62</v>
      </c>
      <c r="AD1" s="26" t="s">
        <v>77</v>
      </c>
      <c r="AE1" s="26" t="s">
        <v>91</v>
      </c>
      <c r="AF1" s="26" t="s">
        <v>92</v>
      </c>
      <c r="AG1" s="26" t="s">
        <v>93</v>
      </c>
      <c r="AH1" s="26" t="s">
        <v>91</v>
      </c>
      <c r="AI1" s="26" t="s">
        <v>92</v>
      </c>
      <c r="AJ1" s="26" t="s">
        <v>78</v>
      </c>
      <c r="AK1" s="26" t="s">
        <v>91</v>
      </c>
      <c r="AL1" s="24" t="s">
        <v>92</v>
      </c>
    </row>
    <row r="2" spans="1:41" ht="13.5">
      <c r="A2" s="19">
        <v>2007</v>
      </c>
      <c r="B2" s="19">
        <v>1</v>
      </c>
      <c r="C2" s="19">
        <v>2</v>
      </c>
      <c r="D2" s="19">
        <v>250</v>
      </c>
      <c r="E2" s="19" t="s">
        <v>35</v>
      </c>
      <c r="F2" s="19">
        <v>250</v>
      </c>
      <c r="G2" s="19" t="s">
        <v>60</v>
      </c>
      <c r="H2" s="19">
        <v>6</v>
      </c>
      <c r="I2" s="19" t="s">
        <v>27</v>
      </c>
      <c r="J2" s="19">
        <v>12</v>
      </c>
      <c r="K2" s="19" t="s">
        <v>28</v>
      </c>
      <c r="L2" s="19">
        <v>35916142</v>
      </c>
      <c r="M2" s="19" t="s">
        <v>88</v>
      </c>
      <c r="N2" s="19" t="s">
        <v>29</v>
      </c>
      <c r="O2" s="19" t="s">
        <v>29</v>
      </c>
      <c r="P2" s="19" t="s">
        <v>29</v>
      </c>
      <c r="Q2" s="19" t="s">
        <v>29</v>
      </c>
      <c r="R2" s="19">
        <v>114</v>
      </c>
      <c r="S2" s="19" t="s">
        <v>30</v>
      </c>
      <c r="T2" s="19">
        <v>1</v>
      </c>
      <c r="U2" s="17">
        <v>90</v>
      </c>
      <c r="V2" s="19">
        <v>0</v>
      </c>
      <c r="W2" s="17">
        <v>0</v>
      </c>
      <c r="X2" s="19">
        <v>0</v>
      </c>
      <c r="Y2" s="19">
        <v>0</v>
      </c>
      <c r="Z2" s="20"/>
      <c r="AA2" s="20"/>
      <c r="AB2" s="20"/>
      <c r="AC2" s="20"/>
      <c r="AD2" s="17"/>
      <c r="AE2" s="17"/>
      <c r="AF2" s="17"/>
      <c r="AG2" s="17"/>
      <c r="AH2" s="17"/>
      <c r="AI2" s="17"/>
      <c r="AJ2" s="17"/>
      <c r="AK2" s="17"/>
      <c r="AL2" s="17"/>
      <c r="AM2" s="16"/>
      <c r="AN2" s="16"/>
      <c r="AO2" s="16"/>
    </row>
    <row r="3" spans="1:41" ht="13.5">
      <c r="A3" s="19">
        <v>2007</v>
      </c>
      <c r="B3" s="19">
        <v>1</v>
      </c>
      <c r="C3" s="19">
        <v>2</v>
      </c>
      <c r="D3" s="19">
        <v>615</v>
      </c>
      <c r="E3" s="19" t="s">
        <v>55</v>
      </c>
      <c r="F3" s="19">
        <v>617</v>
      </c>
      <c r="G3" s="19" t="s">
        <v>56</v>
      </c>
      <c r="H3" s="19">
        <v>6</v>
      </c>
      <c r="I3" s="19" t="s">
        <v>27</v>
      </c>
      <c r="J3" s="19">
        <v>12</v>
      </c>
      <c r="K3" s="19" t="s">
        <v>28</v>
      </c>
      <c r="L3" s="19">
        <v>35916142</v>
      </c>
      <c r="M3" s="19" t="s">
        <v>88</v>
      </c>
      <c r="N3" s="19" t="s">
        <v>29</v>
      </c>
      <c r="O3" s="19" t="s">
        <v>29</v>
      </c>
      <c r="P3" s="19" t="s">
        <v>29</v>
      </c>
      <c r="Q3" s="19" t="s">
        <v>29</v>
      </c>
      <c r="R3" s="19">
        <v>114</v>
      </c>
      <c r="S3" s="19" t="s">
        <v>30</v>
      </c>
      <c r="T3" s="19">
        <v>1</v>
      </c>
      <c r="U3" s="17">
        <v>31360</v>
      </c>
      <c r="V3" s="19">
        <v>1</v>
      </c>
      <c r="W3" s="17">
        <v>31360</v>
      </c>
      <c r="X3" s="19">
        <v>0</v>
      </c>
      <c r="Y3" s="19">
        <v>0</v>
      </c>
      <c r="Z3" s="21">
        <f>SUM(U2:U5)</f>
        <v>62810</v>
      </c>
      <c r="AA3" s="20">
        <f>SUM(X2:X5)</f>
        <v>0</v>
      </c>
      <c r="AB3" s="22">
        <f>Z3-AA3</f>
        <v>62810</v>
      </c>
      <c r="AC3" s="20"/>
      <c r="AD3" s="17"/>
      <c r="AE3" s="17"/>
      <c r="AF3" s="17"/>
      <c r="AG3" s="17"/>
      <c r="AH3" s="17"/>
      <c r="AI3" s="17"/>
      <c r="AJ3" s="17"/>
      <c r="AK3" s="17"/>
      <c r="AL3" s="17"/>
      <c r="AM3" s="16"/>
      <c r="AN3" s="16"/>
      <c r="AO3" s="16"/>
    </row>
    <row r="4" spans="1:41" s="37" customFormat="1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0"/>
      <c r="V4" s="32"/>
      <c r="W4" s="30"/>
      <c r="X4" s="32"/>
      <c r="Y4" s="32"/>
      <c r="Z4" s="33"/>
      <c r="AA4" s="34"/>
      <c r="AB4" s="35"/>
      <c r="AC4" s="34"/>
      <c r="AD4" s="30">
        <f>SUM(U2:U3)</f>
        <v>31450</v>
      </c>
      <c r="AE4" s="30">
        <f>SUM(U2:U3)</f>
        <v>31450</v>
      </c>
      <c r="AF4" s="30">
        <v>0</v>
      </c>
      <c r="AG4" s="30">
        <v>31360</v>
      </c>
      <c r="AH4" s="30">
        <v>31360</v>
      </c>
      <c r="AI4" s="30">
        <v>0</v>
      </c>
      <c r="AJ4" s="30">
        <v>0</v>
      </c>
      <c r="AK4" s="30">
        <v>0</v>
      </c>
      <c r="AL4" s="30">
        <v>0</v>
      </c>
      <c r="AM4" s="36"/>
      <c r="AN4" s="36"/>
      <c r="AO4" s="36"/>
    </row>
    <row r="5" spans="1:41" ht="13.5">
      <c r="A5" s="19">
        <v>2007</v>
      </c>
      <c r="B5" s="19">
        <v>1</v>
      </c>
      <c r="C5" s="19">
        <v>4</v>
      </c>
      <c r="D5" s="19">
        <v>615</v>
      </c>
      <c r="E5" s="19" t="s">
        <v>55</v>
      </c>
      <c r="F5" s="19">
        <v>617</v>
      </c>
      <c r="G5" s="19" t="s">
        <v>56</v>
      </c>
      <c r="H5" s="19">
        <v>6</v>
      </c>
      <c r="I5" s="19" t="s">
        <v>27</v>
      </c>
      <c r="J5" s="19">
        <v>12</v>
      </c>
      <c r="K5" s="19" t="s">
        <v>28</v>
      </c>
      <c r="L5" s="19">
        <v>35916142</v>
      </c>
      <c r="M5" s="19" t="s">
        <v>88</v>
      </c>
      <c r="N5" s="19" t="s">
        <v>29</v>
      </c>
      <c r="O5" s="19" t="s">
        <v>29</v>
      </c>
      <c r="P5" s="19" t="s">
        <v>29</v>
      </c>
      <c r="Q5" s="19" t="s">
        <v>29</v>
      </c>
      <c r="R5" s="19">
        <v>114</v>
      </c>
      <c r="S5" s="19" t="s">
        <v>30</v>
      </c>
      <c r="T5" s="19">
        <v>1</v>
      </c>
      <c r="U5" s="17">
        <v>31360</v>
      </c>
      <c r="V5" s="19">
        <v>1</v>
      </c>
      <c r="W5" s="17">
        <v>31360</v>
      </c>
      <c r="X5" s="19">
        <v>0</v>
      </c>
      <c r="Y5" s="19">
        <v>0</v>
      </c>
      <c r="Z5" s="22">
        <f>Z3</f>
        <v>62810</v>
      </c>
      <c r="AA5" s="20">
        <f>AA3</f>
        <v>0</v>
      </c>
      <c r="AB5" s="22">
        <f>SUM(AB3)</f>
        <v>62810</v>
      </c>
      <c r="AC5" s="22">
        <f>SUM(U5-Y5)</f>
        <v>31360</v>
      </c>
      <c r="AD5" s="17"/>
      <c r="AE5" s="17"/>
      <c r="AF5" s="17"/>
      <c r="AG5" s="17"/>
      <c r="AH5" s="17"/>
      <c r="AI5" s="17"/>
      <c r="AJ5" s="17"/>
      <c r="AK5" s="17"/>
      <c r="AL5" s="17"/>
      <c r="AM5" s="16"/>
      <c r="AN5" s="16"/>
      <c r="AO5" s="16"/>
    </row>
    <row r="6" spans="1:41" s="37" customFormat="1" ht="13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0"/>
      <c r="V6" s="32"/>
      <c r="W6" s="30"/>
      <c r="X6" s="32"/>
      <c r="Y6" s="32"/>
      <c r="Z6" s="34"/>
      <c r="AA6" s="34"/>
      <c r="AB6" s="34"/>
      <c r="AC6" s="34"/>
      <c r="AD6" s="30">
        <v>31360</v>
      </c>
      <c r="AE6" s="30">
        <v>31360</v>
      </c>
      <c r="AF6" s="30">
        <v>0</v>
      </c>
      <c r="AG6" s="30">
        <v>31360</v>
      </c>
      <c r="AH6" s="30">
        <v>31360</v>
      </c>
      <c r="AI6" s="30">
        <v>0</v>
      </c>
      <c r="AJ6" s="30">
        <v>0</v>
      </c>
      <c r="AK6" s="30">
        <v>0</v>
      </c>
      <c r="AL6" s="30">
        <v>0</v>
      </c>
      <c r="AM6" s="36"/>
      <c r="AN6" s="36"/>
      <c r="AO6" s="36"/>
    </row>
    <row r="7" spans="1:41" s="42" customFormat="1" ht="13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8"/>
      <c r="W7" s="39"/>
      <c r="X7" s="38"/>
      <c r="Y7" s="38"/>
      <c r="Z7" s="40"/>
      <c r="AA7" s="40"/>
      <c r="AB7" s="40"/>
      <c r="AC7" s="40"/>
      <c r="AD7" s="39">
        <f>SUM(AD4,AD6)</f>
        <v>62810</v>
      </c>
      <c r="AE7" s="39">
        <f>SUM(AE4,AE6)</f>
        <v>62810</v>
      </c>
      <c r="AF7" s="39">
        <v>0</v>
      </c>
      <c r="AG7" s="39">
        <f>SUM(AG4,AG6)</f>
        <v>62720</v>
      </c>
      <c r="AH7" s="39">
        <f>SUM(AH4,AH6)</f>
        <v>62720</v>
      </c>
      <c r="AI7" s="39">
        <v>0</v>
      </c>
      <c r="AJ7" s="39">
        <v>0</v>
      </c>
      <c r="AK7" s="39">
        <v>0</v>
      </c>
      <c r="AL7" s="39">
        <v>0</v>
      </c>
      <c r="AM7" s="41"/>
      <c r="AN7" s="41"/>
      <c r="AO7" s="41"/>
    </row>
    <row r="8" spans="1:41" s="47" customFormat="1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  <c r="V8" s="43"/>
      <c r="W8" s="44"/>
      <c r="X8" s="43"/>
      <c r="Y8" s="43"/>
      <c r="Z8" s="45"/>
      <c r="AA8" s="45"/>
      <c r="AB8" s="45"/>
      <c r="AC8" s="45"/>
      <c r="AD8" s="44"/>
      <c r="AE8" s="44"/>
      <c r="AF8" s="44"/>
      <c r="AG8" s="44"/>
      <c r="AH8" s="44"/>
      <c r="AI8" s="44"/>
      <c r="AJ8" s="44"/>
      <c r="AK8" s="44"/>
      <c r="AL8" s="44"/>
      <c r="AM8" s="46"/>
      <c r="AN8" s="46"/>
      <c r="AO8" s="46"/>
    </row>
    <row r="9" spans="1:41" ht="13.5">
      <c r="A9" s="19">
        <v>2007</v>
      </c>
      <c r="B9" s="19">
        <v>2</v>
      </c>
      <c r="C9" s="19">
        <v>1</v>
      </c>
      <c r="D9" s="19">
        <v>250</v>
      </c>
      <c r="E9" s="19" t="s">
        <v>35</v>
      </c>
      <c r="F9" s="19">
        <v>250</v>
      </c>
      <c r="G9" s="19" t="s">
        <v>60</v>
      </c>
      <c r="H9" s="19">
        <v>6</v>
      </c>
      <c r="I9" s="19" t="s">
        <v>27</v>
      </c>
      <c r="J9" s="19">
        <v>12</v>
      </c>
      <c r="K9" s="19" t="s">
        <v>28</v>
      </c>
      <c r="L9" s="19">
        <v>35916142</v>
      </c>
      <c r="M9" s="19" t="s">
        <v>88</v>
      </c>
      <c r="N9" s="19" t="s">
        <v>29</v>
      </c>
      <c r="O9" s="19" t="s">
        <v>29</v>
      </c>
      <c r="P9" s="19" t="s">
        <v>29</v>
      </c>
      <c r="Q9" s="19" t="s">
        <v>29</v>
      </c>
      <c r="R9" s="19">
        <v>114</v>
      </c>
      <c r="S9" s="19" t="s">
        <v>30</v>
      </c>
      <c r="T9" s="19">
        <v>1</v>
      </c>
      <c r="U9" s="17">
        <v>90</v>
      </c>
      <c r="V9" s="19">
        <v>0</v>
      </c>
      <c r="W9" s="17">
        <v>0</v>
      </c>
      <c r="X9" s="19">
        <v>0</v>
      </c>
      <c r="Y9" s="19">
        <v>0</v>
      </c>
      <c r="Z9" s="20"/>
      <c r="AA9" s="20"/>
      <c r="AB9" s="20"/>
      <c r="AC9" s="20"/>
      <c r="AD9" s="17">
        <v>90</v>
      </c>
      <c r="AE9" s="17">
        <v>90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6"/>
      <c r="AN9" s="16"/>
      <c r="AO9" s="16"/>
    </row>
    <row r="10" spans="1:41" ht="13.5">
      <c r="A10" s="19">
        <v>2007</v>
      </c>
      <c r="B10" s="19">
        <v>2</v>
      </c>
      <c r="C10" s="19">
        <v>2</v>
      </c>
      <c r="D10" s="19">
        <v>250</v>
      </c>
      <c r="E10" s="19" t="s">
        <v>35</v>
      </c>
      <c r="F10" s="19">
        <v>250</v>
      </c>
      <c r="G10" s="19" t="s">
        <v>60</v>
      </c>
      <c r="H10" s="19">
        <v>6</v>
      </c>
      <c r="I10" s="19" t="s">
        <v>27</v>
      </c>
      <c r="J10" s="19">
        <v>12</v>
      </c>
      <c r="K10" s="19" t="s">
        <v>28</v>
      </c>
      <c r="L10" s="19">
        <v>35916142</v>
      </c>
      <c r="M10" s="19" t="s">
        <v>88</v>
      </c>
      <c r="N10" s="19" t="s">
        <v>29</v>
      </c>
      <c r="O10" s="19" t="s">
        <v>29</v>
      </c>
      <c r="P10" s="19" t="s">
        <v>29</v>
      </c>
      <c r="Q10" s="19" t="s">
        <v>29</v>
      </c>
      <c r="R10" s="19">
        <v>114</v>
      </c>
      <c r="S10" s="19" t="s">
        <v>30</v>
      </c>
      <c r="T10" s="19">
        <v>1</v>
      </c>
      <c r="U10" s="17">
        <v>108</v>
      </c>
      <c r="V10" s="19">
        <v>0</v>
      </c>
      <c r="W10" s="17">
        <v>0</v>
      </c>
      <c r="X10" s="19">
        <v>0</v>
      </c>
      <c r="Y10" s="19">
        <v>0</v>
      </c>
      <c r="Z10" s="20"/>
      <c r="AA10" s="20"/>
      <c r="AB10" s="20"/>
      <c r="AC10" s="20"/>
      <c r="AD10" s="17">
        <v>108</v>
      </c>
      <c r="AE10" s="17">
        <v>108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6"/>
      <c r="AN10" s="16"/>
      <c r="AO10" s="16"/>
    </row>
    <row r="11" spans="1:41" ht="13.5">
      <c r="A11" s="19">
        <v>2007</v>
      </c>
      <c r="B11" s="19">
        <v>2</v>
      </c>
      <c r="C11" s="19">
        <v>3</v>
      </c>
      <c r="D11" s="19">
        <v>250</v>
      </c>
      <c r="E11" s="19" t="s">
        <v>35</v>
      </c>
      <c r="F11" s="19">
        <v>250</v>
      </c>
      <c r="G11" s="19" t="s">
        <v>60</v>
      </c>
      <c r="H11" s="19">
        <v>6</v>
      </c>
      <c r="I11" s="19" t="s">
        <v>27</v>
      </c>
      <c r="J11" s="19">
        <v>12</v>
      </c>
      <c r="K11" s="19" t="s">
        <v>28</v>
      </c>
      <c r="L11" s="19">
        <v>35916142</v>
      </c>
      <c r="M11" s="19" t="s">
        <v>88</v>
      </c>
      <c r="N11" s="19" t="s">
        <v>29</v>
      </c>
      <c r="O11" s="19" t="s">
        <v>29</v>
      </c>
      <c r="P11" s="19" t="s">
        <v>29</v>
      </c>
      <c r="Q11" s="19" t="s">
        <v>29</v>
      </c>
      <c r="R11" s="19">
        <v>114</v>
      </c>
      <c r="S11" s="19" t="s">
        <v>30</v>
      </c>
      <c r="T11" s="19">
        <v>1</v>
      </c>
      <c r="U11" s="17">
        <v>72</v>
      </c>
      <c r="V11" s="19">
        <v>0</v>
      </c>
      <c r="W11" s="17">
        <v>0</v>
      </c>
      <c r="X11" s="19">
        <v>0</v>
      </c>
      <c r="Y11" s="19">
        <v>0</v>
      </c>
      <c r="Z11" s="22">
        <f>SUM(U9:U12)</f>
        <v>378</v>
      </c>
      <c r="AA11" s="20">
        <f>SUM(X9:X12)</f>
        <v>0</v>
      </c>
      <c r="AB11" s="22">
        <f>Z11-AA11</f>
        <v>378</v>
      </c>
      <c r="AC11" s="20"/>
      <c r="AD11" s="17">
        <v>72</v>
      </c>
      <c r="AE11" s="17">
        <v>72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6"/>
      <c r="AN11" s="16"/>
      <c r="AO11" s="16"/>
    </row>
    <row r="12" spans="1:41" ht="13.5">
      <c r="A12" s="19">
        <v>2007</v>
      </c>
      <c r="B12" s="19">
        <v>2</v>
      </c>
      <c r="C12" s="19">
        <v>4</v>
      </c>
      <c r="D12" s="19">
        <v>250</v>
      </c>
      <c r="E12" s="19" t="s">
        <v>35</v>
      </c>
      <c r="F12" s="19">
        <v>250</v>
      </c>
      <c r="G12" s="19" t="s">
        <v>60</v>
      </c>
      <c r="H12" s="19">
        <v>6</v>
      </c>
      <c r="I12" s="19" t="s">
        <v>27</v>
      </c>
      <c r="J12" s="19">
        <v>12</v>
      </c>
      <c r="K12" s="19" t="s">
        <v>28</v>
      </c>
      <c r="L12" s="19">
        <v>35916142</v>
      </c>
      <c r="M12" s="19" t="s">
        <v>88</v>
      </c>
      <c r="N12" s="19" t="s">
        <v>29</v>
      </c>
      <c r="O12" s="19" t="s">
        <v>29</v>
      </c>
      <c r="P12" s="19" t="s">
        <v>29</v>
      </c>
      <c r="Q12" s="19" t="s">
        <v>29</v>
      </c>
      <c r="R12" s="19">
        <v>114</v>
      </c>
      <c r="S12" s="19" t="s">
        <v>30</v>
      </c>
      <c r="T12" s="19">
        <v>1</v>
      </c>
      <c r="U12" s="17">
        <v>108</v>
      </c>
      <c r="V12" s="19">
        <v>0</v>
      </c>
      <c r="W12" s="17">
        <v>0</v>
      </c>
      <c r="X12" s="19">
        <v>0</v>
      </c>
      <c r="Y12" s="19">
        <v>0</v>
      </c>
      <c r="Z12" s="22">
        <f>SUM(Z11)</f>
        <v>378</v>
      </c>
      <c r="AA12" s="20">
        <f>SUM(AA11)</f>
        <v>0</v>
      </c>
      <c r="AB12" s="22">
        <f>SUM(AB11)</f>
        <v>378</v>
      </c>
      <c r="AC12" s="22">
        <f>SUM(U12-Y12)</f>
        <v>108</v>
      </c>
      <c r="AD12" s="17">
        <v>108</v>
      </c>
      <c r="AE12" s="17">
        <v>108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6"/>
      <c r="AN12" s="16"/>
      <c r="AO12" s="16"/>
    </row>
    <row r="13" spans="1:41" s="42" customFormat="1" ht="13.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  <c r="V13" s="38"/>
      <c r="W13" s="39"/>
      <c r="X13" s="38"/>
      <c r="Y13" s="38"/>
      <c r="Z13" s="48"/>
      <c r="AA13" s="40"/>
      <c r="AB13" s="48"/>
      <c r="AC13" s="48"/>
      <c r="AD13" s="39">
        <f>SUM(U9:U12)</f>
        <v>378</v>
      </c>
      <c r="AE13" s="39">
        <f>SUM(U9:U12)</f>
        <v>378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41"/>
      <c r="AN13" s="41"/>
      <c r="AO13" s="41"/>
    </row>
    <row r="14" spans="1:41" ht="13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7"/>
      <c r="V14" s="19"/>
      <c r="W14" s="17"/>
      <c r="X14" s="19"/>
      <c r="Y14" s="19"/>
      <c r="Z14" s="22"/>
      <c r="AA14" s="20"/>
      <c r="AB14" s="22"/>
      <c r="AC14" s="22"/>
      <c r="AD14" s="17"/>
      <c r="AE14" s="17"/>
      <c r="AF14" s="17"/>
      <c r="AG14" s="17"/>
      <c r="AH14" s="17"/>
      <c r="AI14" s="17"/>
      <c r="AJ14" s="17"/>
      <c r="AK14" s="17"/>
      <c r="AL14" s="17"/>
      <c r="AM14" s="16"/>
      <c r="AN14" s="16"/>
      <c r="AO14" s="16"/>
    </row>
    <row r="15" spans="1:41" ht="13.5">
      <c r="A15" s="19">
        <v>2007</v>
      </c>
      <c r="B15" s="19">
        <v>3</v>
      </c>
      <c r="C15" s="19">
        <v>1</v>
      </c>
      <c r="D15" s="19">
        <v>250</v>
      </c>
      <c r="E15" s="19" t="s">
        <v>35</v>
      </c>
      <c r="F15" s="19">
        <v>250</v>
      </c>
      <c r="G15" s="19" t="s">
        <v>60</v>
      </c>
      <c r="H15" s="19">
        <v>6</v>
      </c>
      <c r="I15" s="19" t="s">
        <v>27</v>
      </c>
      <c r="J15" s="19">
        <v>12</v>
      </c>
      <c r="K15" s="19" t="s">
        <v>28</v>
      </c>
      <c r="L15" s="19">
        <v>35916142</v>
      </c>
      <c r="M15" s="19" t="s">
        <v>88</v>
      </c>
      <c r="N15" s="19" t="s">
        <v>29</v>
      </c>
      <c r="O15" s="19" t="s">
        <v>29</v>
      </c>
      <c r="P15" s="19" t="s">
        <v>29</v>
      </c>
      <c r="Q15" s="19" t="s">
        <v>29</v>
      </c>
      <c r="R15" s="19">
        <v>114</v>
      </c>
      <c r="S15" s="19" t="s">
        <v>30</v>
      </c>
      <c r="T15" s="19">
        <v>1</v>
      </c>
      <c r="U15" s="17">
        <v>180</v>
      </c>
      <c r="V15" s="19">
        <v>0</v>
      </c>
      <c r="W15" s="17">
        <v>0</v>
      </c>
      <c r="X15" s="19">
        <v>0</v>
      </c>
      <c r="Y15" s="19">
        <v>0</v>
      </c>
      <c r="Z15" s="20">
        <v>180</v>
      </c>
      <c r="AA15" s="20">
        <v>0</v>
      </c>
      <c r="AB15" s="20">
        <v>180</v>
      </c>
      <c r="AC15" s="20">
        <v>180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6"/>
      <c r="AN15" s="16"/>
      <c r="AO15" s="16"/>
    </row>
    <row r="16" spans="1:41" s="37" customFormat="1" ht="13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0"/>
      <c r="V16" s="32"/>
      <c r="W16" s="30"/>
      <c r="X16" s="32"/>
      <c r="Y16" s="32"/>
      <c r="Z16" s="34"/>
      <c r="AA16" s="34"/>
      <c r="AB16" s="34"/>
      <c r="AC16" s="34"/>
      <c r="AD16" s="30">
        <v>180</v>
      </c>
      <c r="AE16" s="30">
        <v>180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6"/>
      <c r="AN16" s="36"/>
      <c r="AO16" s="36"/>
    </row>
    <row r="17" spans="1:41" ht="13.5">
      <c r="A17">
        <v>2007</v>
      </c>
      <c r="B17">
        <v>3</v>
      </c>
      <c r="C17">
        <v>4</v>
      </c>
      <c r="D17">
        <v>250</v>
      </c>
      <c r="E17" t="s">
        <v>35</v>
      </c>
      <c r="F17">
        <v>250</v>
      </c>
      <c r="G17" t="s">
        <v>60</v>
      </c>
      <c r="H17">
        <v>6</v>
      </c>
      <c r="I17" t="s">
        <v>27</v>
      </c>
      <c r="J17">
        <v>12</v>
      </c>
      <c r="K17" t="s">
        <v>28</v>
      </c>
      <c r="L17">
        <v>35916142</v>
      </c>
      <c r="M17" t="s">
        <v>88</v>
      </c>
      <c r="N17" t="s">
        <v>29</v>
      </c>
      <c r="O17" t="s">
        <v>29</v>
      </c>
      <c r="P17" t="s">
        <v>29</v>
      </c>
      <c r="Q17" t="s">
        <v>29</v>
      </c>
      <c r="R17">
        <v>114</v>
      </c>
      <c r="S17" t="s">
        <v>30</v>
      </c>
      <c r="T17">
        <v>1</v>
      </c>
      <c r="U17">
        <v>180</v>
      </c>
      <c r="V17">
        <v>0</v>
      </c>
      <c r="W17">
        <v>0</v>
      </c>
      <c r="X17">
        <v>0</v>
      </c>
      <c r="Y17">
        <v>0</v>
      </c>
      <c r="Z17" s="16"/>
      <c r="AA17" s="16"/>
      <c r="AB17" s="16"/>
      <c r="AC17" s="16"/>
      <c r="AD17" s="17"/>
      <c r="AE17" s="17"/>
      <c r="AF17" s="17"/>
      <c r="AG17" s="17"/>
      <c r="AH17" s="17"/>
      <c r="AI17" s="17"/>
      <c r="AJ17" s="17"/>
      <c r="AK17" s="17"/>
      <c r="AL17" s="17"/>
      <c r="AM17" s="16"/>
      <c r="AN17" s="16"/>
      <c r="AO17" s="16"/>
    </row>
    <row r="18" spans="1:41" ht="13.5">
      <c r="A18">
        <v>2007</v>
      </c>
      <c r="B18">
        <v>3</v>
      </c>
      <c r="C18">
        <v>4</v>
      </c>
      <c r="D18">
        <v>750</v>
      </c>
      <c r="E18" t="s">
        <v>50</v>
      </c>
      <c r="F18">
        <v>750</v>
      </c>
      <c r="G18" t="s">
        <v>51</v>
      </c>
      <c r="H18">
        <v>6</v>
      </c>
      <c r="I18" t="s">
        <v>27</v>
      </c>
      <c r="J18">
        <v>12</v>
      </c>
      <c r="K18" t="s">
        <v>28</v>
      </c>
      <c r="L18">
        <v>35916142</v>
      </c>
      <c r="M18" t="s">
        <v>88</v>
      </c>
      <c r="N18" t="s">
        <v>29</v>
      </c>
      <c r="O18" t="s">
        <v>29</v>
      </c>
      <c r="P18" t="s">
        <v>29</v>
      </c>
      <c r="Q18" t="s">
        <v>29</v>
      </c>
      <c r="R18">
        <v>114</v>
      </c>
      <c r="S18" t="s">
        <v>30</v>
      </c>
      <c r="T18">
        <v>1</v>
      </c>
      <c r="U18">
        <v>18000</v>
      </c>
      <c r="V18">
        <v>0</v>
      </c>
      <c r="W18">
        <v>0</v>
      </c>
      <c r="X18">
        <v>0</v>
      </c>
      <c r="Y18">
        <v>0</v>
      </c>
      <c r="Z18" s="16"/>
      <c r="AA18" s="16"/>
      <c r="AB18" s="16"/>
      <c r="AC18" s="16"/>
      <c r="AD18" s="17"/>
      <c r="AE18" s="17"/>
      <c r="AF18" s="17"/>
      <c r="AG18" s="17"/>
      <c r="AH18" s="17"/>
      <c r="AI18" s="17"/>
      <c r="AJ18" s="17"/>
      <c r="AK18" s="17"/>
      <c r="AL18" s="17"/>
      <c r="AM18" s="16"/>
      <c r="AN18" s="16"/>
      <c r="AO18" s="16"/>
    </row>
    <row r="19" spans="1:41" s="37" customFormat="1" ht="13.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0"/>
      <c r="V19" s="36"/>
      <c r="W19" s="30"/>
      <c r="X19" s="36"/>
      <c r="Y19" s="36"/>
      <c r="Z19" s="36"/>
      <c r="AA19" s="36"/>
      <c r="AB19" s="36"/>
      <c r="AC19" s="36"/>
      <c r="AD19" s="30">
        <f>SUM(U17:U18)</f>
        <v>18180</v>
      </c>
      <c r="AE19" s="30">
        <f>SUM(U17:U18)</f>
        <v>18180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6"/>
      <c r="AN19" s="36"/>
      <c r="AO19" s="36"/>
    </row>
    <row r="20" spans="1:41" s="42" customFormat="1" ht="13.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39"/>
      <c r="V20" s="41"/>
      <c r="W20" s="39"/>
      <c r="X20" s="41"/>
      <c r="Y20" s="41"/>
      <c r="Z20" s="41"/>
      <c r="AA20" s="41"/>
      <c r="AB20" s="41"/>
      <c r="AC20" s="41"/>
      <c r="AD20" s="39">
        <f>SUM(AD16,AD19)</f>
        <v>18360</v>
      </c>
      <c r="AE20" s="39">
        <f>SUM(AE16,AE19)</f>
        <v>18360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41"/>
      <c r="AN20" s="41"/>
      <c r="AO20" s="41"/>
    </row>
    <row r="21" spans="1:41" ht="13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16"/>
      <c r="W21" s="17"/>
      <c r="X21" s="16"/>
      <c r="Y21" s="16"/>
      <c r="Z21" s="16"/>
      <c r="AA21" s="16"/>
      <c r="AB21" s="16"/>
      <c r="AC21" s="16"/>
      <c r="AD21" s="17"/>
      <c r="AE21" s="17"/>
      <c r="AF21" s="17"/>
      <c r="AG21" s="17"/>
      <c r="AH21" s="17"/>
      <c r="AI21" s="17"/>
      <c r="AJ21" s="17"/>
      <c r="AK21" s="17"/>
      <c r="AL21" s="17"/>
      <c r="AM21" s="16"/>
      <c r="AN21" s="16"/>
      <c r="AO21" s="16"/>
    </row>
    <row r="22" spans="1:38" ht="13.5">
      <c r="A22">
        <v>2007</v>
      </c>
      <c r="B22">
        <v>4</v>
      </c>
      <c r="C22">
        <v>1</v>
      </c>
      <c r="D22">
        <v>250</v>
      </c>
      <c r="E22" t="s">
        <v>35</v>
      </c>
      <c r="F22">
        <v>250</v>
      </c>
      <c r="G22" t="s">
        <v>60</v>
      </c>
      <c r="H22">
        <v>6</v>
      </c>
      <c r="I22" t="s">
        <v>27</v>
      </c>
      <c r="J22">
        <v>12</v>
      </c>
      <c r="K22" t="s">
        <v>28</v>
      </c>
      <c r="L22">
        <v>35916142</v>
      </c>
      <c r="M22" t="s">
        <v>88</v>
      </c>
      <c r="N22" t="s">
        <v>29</v>
      </c>
      <c r="O22" t="s">
        <v>29</v>
      </c>
      <c r="P22" t="s">
        <v>29</v>
      </c>
      <c r="Q22" t="s">
        <v>29</v>
      </c>
      <c r="R22">
        <v>114</v>
      </c>
      <c r="S22" t="s">
        <v>30</v>
      </c>
      <c r="T22">
        <v>1</v>
      </c>
      <c r="U22">
        <v>54</v>
      </c>
      <c r="V22">
        <v>0</v>
      </c>
      <c r="W22">
        <v>0</v>
      </c>
      <c r="X22">
        <v>0</v>
      </c>
      <c r="Y22">
        <v>0</v>
      </c>
      <c r="AD22"/>
      <c r="AE22"/>
      <c r="AF22"/>
      <c r="AG22"/>
      <c r="AH22"/>
      <c r="AI22"/>
      <c r="AJ22"/>
      <c r="AK22"/>
      <c r="AL22"/>
    </row>
    <row r="23" spans="30:38" s="37" customFormat="1" ht="13.5">
      <c r="AD23" s="49">
        <v>54</v>
      </c>
      <c r="AE23" s="49">
        <v>54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</row>
    <row r="24" spans="1:38" ht="13.5">
      <c r="A24">
        <v>2007</v>
      </c>
      <c r="B24">
        <v>4</v>
      </c>
      <c r="C24">
        <v>4</v>
      </c>
      <c r="D24">
        <v>615</v>
      </c>
      <c r="E24" t="s">
        <v>55</v>
      </c>
      <c r="F24">
        <v>617</v>
      </c>
      <c r="G24" t="s">
        <v>56</v>
      </c>
      <c r="H24">
        <v>6</v>
      </c>
      <c r="I24" t="s">
        <v>27</v>
      </c>
      <c r="J24">
        <v>12</v>
      </c>
      <c r="K24" t="s">
        <v>28</v>
      </c>
      <c r="L24">
        <v>35916142</v>
      </c>
      <c r="M24" t="s">
        <v>88</v>
      </c>
      <c r="N24" t="s">
        <v>29</v>
      </c>
      <c r="O24" t="s">
        <v>29</v>
      </c>
      <c r="P24" t="s">
        <v>29</v>
      </c>
      <c r="Q24" t="s">
        <v>29</v>
      </c>
      <c r="R24">
        <v>114</v>
      </c>
      <c r="S24" t="s">
        <v>30</v>
      </c>
      <c r="T24">
        <v>1</v>
      </c>
      <c r="U24">
        <v>31360</v>
      </c>
      <c r="V24">
        <v>0</v>
      </c>
      <c r="W24">
        <v>0</v>
      </c>
      <c r="X24">
        <v>0</v>
      </c>
      <c r="Y24">
        <v>0</v>
      </c>
      <c r="AD24"/>
      <c r="AE24"/>
      <c r="AF24"/>
      <c r="AG24"/>
      <c r="AH24"/>
      <c r="AI24"/>
      <c r="AJ24"/>
      <c r="AK24"/>
      <c r="AL24"/>
    </row>
    <row r="25" spans="30:38" s="37" customFormat="1" ht="13.5">
      <c r="AD25" s="49">
        <v>31360</v>
      </c>
      <c r="AE25" s="49">
        <v>31360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</row>
    <row r="26" spans="30:38" s="42" customFormat="1" ht="13.5">
      <c r="AD26" s="50">
        <f>SUM(AD23,AD25)</f>
        <v>31414</v>
      </c>
      <c r="AE26" s="50">
        <f>SUM(AE23,AE25)</f>
        <v>31414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</row>
    <row r="28" spans="1:38" ht="13.5">
      <c r="A28">
        <v>2007</v>
      </c>
      <c r="B28">
        <v>5</v>
      </c>
      <c r="C28">
        <v>1</v>
      </c>
      <c r="D28">
        <v>615</v>
      </c>
      <c r="E28" t="s">
        <v>55</v>
      </c>
      <c r="F28">
        <v>617</v>
      </c>
      <c r="G28" t="s">
        <v>56</v>
      </c>
      <c r="H28">
        <v>6</v>
      </c>
      <c r="I28" t="s">
        <v>27</v>
      </c>
      <c r="J28">
        <v>12</v>
      </c>
      <c r="K28" t="s">
        <v>28</v>
      </c>
      <c r="L28">
        <v>35916142</v>
      </c>
      <c r="M28" t="s">
        <v>88</v>
      </c>
      <c r="N28" t="s">
        <v>29</v>
      </c>
      <c r="O28" t="s">
        <v>29</v>
      </c>
      <c r="P28" t="s">
        <v>29</v>
      </c>
      <c r="Q28" t="s">
        <v>29</v>
      </c>
      <c r="R28">
        <v>114</v>
      </c>
      <c r="S28" t="s">
        <v>30</v>
      </c>
      <c r="T28">
        <v>1</v>
      </c>
      <c r="U28">
        <v>31360</v>
      </c>
      <c r="V28">
        <v>0</v>
      </c>
      <c r="W28">
        <v>0</v>
      </c>
      <c r="X28">
        <v>0</v>
      </c>
      <c r="Y28">
        <v>0</v>
      </c>
      <c r="AD28"/>
      <c r="AE28"/>
      <c r="AF28"/>
      <c r="AG28"/>
      <c r="AH28"/>
      <c r="AI28"/>
      <c r="AJ28"/>
      <c r="AK28"/>
      <c r="AL28"/>
    </row>
    <row r="29" spans="30:38" s="37" customFormat="1" ht="13.5">
      <c r="AD29" s="49">
        <v>31360</v>
      </c>
      <c r="AE29" s="49">
        <v>31360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</row>
    <row r="30" spans="1:38" ht="13.5">
      <c r="A30">
        <v>2007</v>
      </c>
      <c r="B30">
        <v>5</v>
      </c>
      <c r="C30">
        <v>2</v>
      </c>
      <c r="D30">
        <v>615</v>
      </c>
      <c r="E30" t="s">
        <v>55</v>
      </c>
      <c r="F30">
        <v>617</v>
      </c>
      <c r="G30" t="s">
        <v>56</v>
      </c>
      <c r="H30">
        <v>6</v>
      </c>
      <c r="I30" t="s">
        <v>27</v>
      </c>
      <c r="J30">
        <v>12</v>
      </c>
      <c r="K30" t="s">
        <v>28</v>
      </c>
      <c r="L30">
        <v>35916142</v>
      </c>
      <c r="M30" t="s">
        <v>88</v>
      </c>
      <c r="N30" t="s">
        <v>29</v>
      </c>
      <c r="O30" t="s">
        <v>29</v>
      </c>
      <c r="P30" t="s">
        <v>29</v>
      </c>
      <c r="Q30" t="s">
        <v>29</v>
      </c>
      <c r="R30">
        <v>114</v>
      </c>
      <c r="S30" t="s">
        <v>30</v>
      </c>
      <c r="T30">
        <v>1</v>
      </c>
      <c r="U30">
        <v>47040</v>
      </c>
      <c r="V30">
        <v>0</v>
      </c>
      <c r="W30">
        <v>0</v>
      </c>
      <c r="X30">
        <v>0</v>
      </c>
      <c r="Y30">
        <v>0</v>
      </c>
      <c r="AD30"/>
      <c r="AE30"/>
      <c r="AF30"/>
      <c r="AG30"/>
      <c r="AH30"/>
      <c r="AI30"/>
      <c r="AJ30"/>
      <c r="AK30"/>
      <c r="AL30"/>
    </row>
    <row r="31" spans="30:38" s="37" customFormat="1" ht="13.5">
      <c r="AD31" s="49">
        <v>47040</v>
      </c>
      <c r="AE31" s="49">
        <v>47040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</row>
    <row r="32" spans="1:38" ht="13.5">
      <c r="A32">
        <v>2007</v>
      </c>
      <c r="B32">
        <v>5</v>
      </c>
      <c r="C32">
        <v>3</v>
      </c>
      <c r="D32">
        <v>250</v>
      </c>
      <c r="E32" t="s">
        <v>35</v>
      </c>
      <c r="F32">
        <v>250</v>
      </c>
      <c r="G32" t="s">
        <v>60</v>
      </c>
      <c r="H32">
        <v>6</v>
      </c>
      <c r="I32" t="s">
        <v>27</v>
      </c>
      <c r="J32">
        <v>12</v>
      </c>
      <c r="K32" t="s">
        <v>28</v>
      </c>
      <c r="L32">
        <v>35916142</v>
      </c>
      <c r="M32" t="s">
        <v>88</v>
      </c>
      <c r="N32" t="s">
        <v>29</v>
      </c>
      <c r="O32" t="s">
        <v>29</v>
      </c>
      <c r="P32" t="s">
        <v>29</v>
      </c>
      <c r="Q32" t="s">
        <v>29</v>
      </c>
      <c r="R32">
        <v>114</v>
      </c>
      <c r="S32" t="s">
        <v>30</v>
      </c>
      <c r="T32">
        <v>1</v>
      </c>
      <c r="U32">
        <v>54</v>
      </c>
      <c r="V32">
        <v>0</v>
      </c>
      <c r="W32">
        <v>0</v>
      </c>
      <c r="X32">
        <v>0</v>
      </c>
      <c r="Y32">
        <v>0</v>
      </c>
      <c r="AD32"/>
      <c r="AE32"/>
      <c r="AF32"/>
      <c r="AG32"/>
      <c r="AH32"/>
      <c r="AI32"/>
      <c r="AJ32"/>
      <c r="AK32"/>
      <c r="AL32"/>
    </row>
    <row r="33" spans="30:38" s="37" customFormat="1" ht="13.5">
      <c r="AD33" s="49">
        <v>54</v>
      </c>
      <c r="AE33" s="49">
        <v>54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</row>
    <row r="34" spans="1:38" ht="13.5">
      <c r="A34">
        <v>2007</v>
      </c>
      <c r="B34">
        <v>5</v>
      </c>
      <c r="C34">
        <v>4</v>
      </c>
      <c r="D34">
        <v>615</v>
      </c>
      <c r="E34" t="s">
        <v>55</v>
      </c>
      <c r="F34">
        <v>617</v>
      </c>
      <c r="G34" t="s">
        <v>56</v>
      </c>
      <c r="H34">
        <v>6</v>
      </c>
      <c r="I34" t="s">
        <v>27</v>
      </c>
      <c r="J34">
        <v>12</v>
      </c>
      <c r="K34" t="s">
        <v>28</v>
      </c>
      <c r="L34">
        <v>35916142</v>
      </c>
      <c r="M34" t="s">
        <v>88</v>
      </c>
      <c r="N34" t="s">
        <v>29</v>
      </c>
      <c r="O34" t="s">
        <v>29</v>
      </c>
      <c r="P34" t="s">
        <v>29</v>
      </c>
      <c r="Q34" t="s">
        <v>29</v>
      </c>
      <c r="R34">
        <v>114</v>
      </c>
      <c r="S34" t="s">
        <v>30</v>
      </c>
      <c r="T34">
        <v>1</v>
      </c>
      <c r="U34">
        <v>47040</v>
      </c>
      <c r="V34">
        <v>0</v>
      </c>
      <c r="W34">
        <v>0</v>
      </c>
      <c r="X34">
        <v>0</v>
      </c>
      <c r="Y34">
        <v>0</v>
      </c>
      <c r="AD34"/>
      <c r="AE34"/>
      <c r="AF34"/>
      <c r="AG34"/>
      <c r="AH34"/>
      <c r="AI34"/>
      <c r="AJ34"/>
      <c r="AK34"/>
      <c r="AL34"/>
    </row>
    <row r="35" spans="30:38" s="37" customFormat="1" ht="13.5">
      <c r="AD35" s="37">
        <v>47040</v>
      </c>
      <c r="AE35" s="37">
        <v>47040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</row>
    <row r="36" spans="1:38" ht="13.5">
      <c r="A36">
        <v>2007</v>
      </c>
      <c r="B36">
        <v>5</v>
      </c>
      <c r="C36">
        <v>5</v>
      </c>
      <c r="D36">
        <v>615</v>
      </c>
      <c r="E36" t="s">
        <v>55</v>
      </c>
      <c r="F36">
        <v>617</v>
      </c>
      <c r="G36" t="s">
        <v>56</v>
      </c>
      <c r="H36">
        <v>6</v>
      </c>
      <c r="I36" t="s">
        <v>27</v>
      </c>
      <c r="J36">
        <v>12</v>
      </c>
      <c r="K36" t="s">
        <v>28</v>
      </c>
      <c r="L36">
        <v>35916142</v>
      </c>
      <c r="M36" t="s">
        <v>88</v>
      </c>
      <c r="N36" t="s">
        <v>29</v>
      </c>
      <c r="O36" t="s">
        <v>29</v>
      </c>
      <c r="P36" t="s">
        <v>29</v>
      </c>
      <c r="Q36" t="s">
        <v>29</v>
      </c>
      <c r="R36">
        <v>114</v>
      </c>
      <c r="S36" t="s">
        <v>30</v>
      </c>
      <c r="T36">
        <v>1</v>
      </c>
      <c r="U36">
        <v>47040</v>
      </c>
      <c r="V36">
        <v>0</v>
      </c>
      <c r="W36">
        <v>0</v>
      </c>
      <c r="X36">
        <v>0</v>
      </c>
      <c r="Y36">
        <v>0</v>
      </c>
      <c r="AD36"/>
      <c r="AE36"/>
      <c r="AF36"/>
      <c r="AG36"/>
      <c r="AH36"/>
      <c r="AI36"/>
      <c r="AJ36"/>
      <c r="AK36"/>
      <c r="AL36"/>
    </row>
    <row r="37" spans="1:38" ht="13.5">
      <c r="A37">
        <v>2007</v>
      </c>
      <c r="B37">
        <v>5</v>
      </c>
      <c r="C37">
        <v>5</v>
      </c>
      <c r="D37">
        <v>900</v>
      </c>
      <c r="E37" t="s">
        <v>94</v>
      </c>
      <c r="F37">
        <v>900</v>
      </c>
      <c r="G37" t="s">
        <v>95</v>
      </c>
      <c r="H37">
        <v>6</v>
      </c>
      <c r="I37" t="s">
        <v>27</v>
      </c>
      <c r="J37">
        <v>12</v>
      </c>
      <c r="K37" t="s">
        <v>28</v>
      </c>
      <c r="L37">
        <v>35916142</v>
      </c>
      <c r="M37" t="s">
        <v>88</v>
      </c>
      <c r="N37" t="s">
        <v>29</v>
      </c>
      <c r="O37" t="s">
        <v>29</v>
      </c>
      <c r="P37" t="s">
        <v>29</v>
      </c>
      <c r="Q37" t="s">
        <v>29</v>
      </c>
      <c r="R37">
        <v>411</v>
      </c>
      <c r="S37" t="s">
        <v>96</v>
      </c>
      <c r="T37">
        <v>1</v>
      </c>
      <c r="U37">
        <v>32</v>
      </c>
      <c r="V37">
        <v>0</v>
      </c>
      <c r="W37">
        <v>0</v>
      </c>
      <c r="X37">
        <v>0</v>
      </c>
      <c r="Y37">
        <v>0</v>
      </c>
      <c r="AD37"/>
      <c r="AE37"/>
      <c r="AF37"/>
      <c r="AG37"/>
      <c r="AH37"/>
      <c r="AI37"/>
      <c r="AJ37"/>
      <c r="AK37"/>
      <c r="AL37"/>
    </row>
    <row r="38" spans="30:38" s="37" customFormat="1" ht="13.5">
      <c r="AD38" s="49">
        <f>SUM(U36:U37)</f>
        <v>47072</v>
      </c>
      <c r="AE38" s="49">
        <v>47040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</row>
    <row r="39" spans="30:38" s="42" customFormat="1" ht="13.5">
      <c r="AD39" s="50">
        <f>SUM(AD29,AD31,AD33,AD35,AD38)</f>
        <v>172566</v>
      </c>
      <c r="AE39" s="50">
        <f>SUM(AE29,AE31,AE33,AE35,AE38)</f>
        <v>172534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</row>
    <row r="41" spans="1:38" ht="13.5">
      <c r="A41">
        <v>2007</v>
      </c>
      <c r="B41">
        <v>6</v>
      </c>
      <c r="C41">
        <v>2</v>
      </c>
      <c r="D41">
        <v>250</v>
      </c>
      <c r="E41" t="s">
        <v>35</v>
      </c>
      <c r="F41">
        <v>250</v>
      </c>
      <c r="G41" t="s">
        <v>60</v>
      </c>
      <c r="H41">
        <v>6</v>
      </c>
      <c r="I41" t="s">
        <v>27</v>
      </c>
      <c r="J41">
        <v>12</v>
      </c>
      <c r="K41" t="s">
        <v>28</v>
      </c>
      <c r="L41">
        <v>35916142</v>
      </c>
      <c r="M41" t="s">
        <v>88</v>
      </c>
      <c r="N41" t="s">
        <v>29</v>
      </c>
      <c r="O41" t="s">
        <v>29</v>
      </c>
      <c r="P41" t="s">
        <v>29</v>
      </c>
      <c r="Q41" t="s">
        <v>29</v>
      </c>
      <c r="R41">
        <v>114</v>
      </c>
      <c r="S41" t="s">
        <v>30</v>
      </c>
      <c r="T41">
        <v>1</v>
      </c>
      <c r="U41">
        <v>54</v>
      </c>
      <c r="V41">
        <v>0</v>
      </c>
      <c r="W41">
        <v>0</v>
      </c>
      <c r="X41">
        <v>0</v>
      </c>
      <c r="Y41">
        <v>0</v>
      </c>
      <c r="AD41"/>
      <c r="AE41"/>
      <c r="AF41"/>
      <c r="AG41"/>
      <c r="AH41"/>
      <c r="AI41"/>
      <c r="AJ41"/>
      <c r="AK41"/>
      <c r="AL41"/>
    </row>
    <row r="42" spans="30:38" s="37" customFormat="1" ht="13.5">
      <c r="AD42" s="49">
        <v>54</v>
      </c>
      <c r="AE42" s="49">
        <v>54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49">
        <v>0</v>
      </c>
    </row>
    <row r="43" spans="30:38" s="42" customFormat="1" ht="13.5">
      <c r="AD43" s="50">
        <v>54</v>
      </c>
      <c r="AE43" s="50">
        <v>54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</row>
    <row r="45" spans="1:38" ht="13.5">
      <c r="A45">
        <v>2007</v>
      </c>
      <c r="B45">
        <v>7</v>
      </c>
      <c r="C45">
        <v>1</v>
      </c>
      <c r="D45">
        <v>250</v>
      </c>
      <c r="E45" t="s">
        <v>35</v>
      </c>
      <c r="F45">
        <v>250</v>
      </c>
      <c r="G45" t="s">
        <v>60</v>
      </c>
      <c r="H45">
        <v>6</v>
      </c>
      <c r="I45" t="s">
        <v>27</v>
      </c>
      <c r="J45">
        <v>12</v>
      </c>
      <c r="K45" t="s">
        <v>28</v>
      </c>
      <c r="L45">
        <v>35916142</v>
      </c>
      <c r="M45" t="s">
        <v>88</v>
      </c>
      <c r="N45" t="s">
        <v>29</v>
      </c>
      <c r="O45" t="s">
        <v>29</v>
      </c>
      <c r="P45" t="s">
        <v>29</v>
      </c>
      <c r="Q45" t="s">
        <v>29</v>
      </c>
      <c r="R45">
        <v>114</v>
      </c>
      <c r="S45" t="s">
        <v>30</v>
      </c>
      <c r="T45">
        <v>1</v>
      </c>
      <c r="U45">
        <v>347</v>
      </c>
      <c r="V45">
        <v>0</v>
      </c>
      <c r="W45">
        <v>0</v>
      </c>
      <c r="X45">
        <v>0</v>
      </c>
      <c r="Y45">
        <v>0</v>
      </c>
      <c r="AD45"/>
      <c r="AE45"/>
      <c r="AF45"/>
      <c r="AG45"/>
      <c r="AH45"/>
      <c r="AI45"/>
      <c r="AJ45"/>
      <c r="AK45"/>
      <c r="AL45"/>
    </row>
    <row r="46" spans="30:38" s="37" customFormat="1" ht="13.5">
      <c r="AD46" s="49">
        <v>347</v>
      </c>
      <c r="AE46" s="49">
        <v>347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</row>
    <row r="47" spans="30:38" s="42" customFormat="1" ht="13.5">
      <c r="AD47" s="50">
        <v>347</v>
      </c>
      <c r="AE47" s="50">
        <v>347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</row>
    <row r="49" spans="1:38" ht="13.5">
      <c r="A49">
        <v>2007</v>
      </c>
      <c r="B49">
        <v>8</v>
      </c>
      <c r="C49">
        <v>2</v>
      </c>
      <c r="D49">
        <v>250</v>
      </c>
      <c r="E49" t="s">
        <v>35</v>
      </c>
      <c r="F49">
        <v>250</v>
      </c>
      <c r="G49" t="s">
        <v>60</v>
      </c>
      <c r="H49">
        <v>6</v>
      </c>
      <c r="I49" t="s">
        <v>27</v>
      </c>
      <c r="J49">
        <v>12</v>
      </c>
      <c r="K49" t="s">
        <v>28</v>
      </c>
      <c r="L49">
        <v>35916142</v>
      </c>
      <c r="M49" t="s">
        <v>88</v>
      </c>
      <c r="N49" t="s">
        <v>29</v>
      </c>
      <c r="O49" t="s">
        <v>29</v>
      </c>
      <c r="P49" t="s">
        <v>29</v>
      </c>
      <c r="Q49" t="s">
        <v>29</v>
      </c>
      <c r="R49">
        <v>114</v>
      </c>
      <c r="S49" t="s">
        <v>30</v>
      </c>
      <c r="T49">
        <v>1</v>
      </c>
      <c r="U49">
        <v>108</v>
      </c>
      <c r="V49">
        <v>0</v>
      </c>
      <c r="W49">
        <v>0</v>
      </c>
      <c r="X49">
        <v>0</v>
      </c>
      <c r="Y49">
        <v>0</v>
      </c>
      <c r="AD49"/>
      <c r="AE49"/>
      <c r="AF49"/>
      <c r="AG49"/>
      <c r="AH49"/>
      <c r="AI49"/>
      <c r="AJ49"/>
      <c r="AK49"/>
      <c r="AL49"/>
    </row>
    <row r="50" spans="1:38" ht="13.5">
      <c r="A50">
        <v>2007</v>
      </c>
      <c r="B50">
        <v>8</v>
      </c>
      <c r="C50">
        <v>2</v>
      </c>
      <c r="D50">
        <v>250</v>
      </c>
      <c r="E50" t="s">
        <v>35</v>
      </c>
      <c r="F50">
        <v>250</v>
      </c>
      <c r="G50" t="s">
        <v>60</v>
      </c>
      <c r="H50">
        <v>6</v>
      </c>
      <c r="I50" t="s">
        <v>27</v>
      </c>
      <c r="J50">
        <v>12</v>
      </c>
      <c r="K50" t="s">
        <v>28</v>
      </c>
      <c r="L50">
        <v>35916142</v>
      </c>
      <c r="M50" t="s">
        <v>88</v>
      </c>
      <c r="N50" t="s">
        <v>29</v>
      </c>
      <c r="O50" t="s">
        <v>29</v>
      </c>
      <c r="P50" t="s">
        <v>29</v>
      </c>
      <c r="Q50" t="s">
        <v>29</v>
      </c>
      <c r="R50">
        <v>135</v>
      </c>
      <c r="S50" t="s">
        <v>97</v>
      </c>
      <c r="T50">
        <v>1</v>
      </c>
      <c r="U50">
        <v>1</v>
      </c>
      <c r="V50">
        <v>0</v>
      </c>
      <c r="W50">
        <v>0</v>
      </c>
      <c r="X50">
        <v>0</v>
      </c>
      <c r="Y50">
        <v>0</v>
      </c>
      <c r="AD50"/>
      <c r="AE50"/>
      <c r="AF50"/>
      <c r="AG50"/>
      <c r="AH50"/>
      <c r="AI50"/>
      <c r="AJ50"/>
      <c r="AK50"/>
      <c r="AL50"/>
    </row>
    <row r="51" spans="30:38" s="37" customFormat="1" ht="13.5">
      <c r="AD51" s="37">
        <f>SUM(U49:U50)</f>
        <v>109</v>
      </c>
      <c r="AE51" s="37">
        <v>108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</row>
    <row r="52" spans="1:38" ht="13.5">
      <c r="A52">
        <v>2007</v>
      </c>
      <c r="B52">
        <v>8</v>
      </c>
      <c r="C52">
        <v>3</v>
      </c>
      <c r="D52">
        <v>250</v>
      </c>
      <c r="E52" t="s">
        <v>35</v>
      </c>
      <c r="F52">
        <v>250</v>
      </c>
      <c r="G52" t="s">
        <v>60</v>
      </c>
      <c r="H52">
        <v>6</v>
      </c>
      <c r="I52" t="s">
        <v>27</v>
      </c>
      <c r="J52">
        <v>12</v>
      </c>
      <c r="K52" t="s">
        <v>28</v>
      </c>
      <c r="L52">
        <v>35916142</v>
      </c>
      <c r="M52" t="s">
        <v>88</v>
      </c>
      <c r="N52" t="s">
        <v>29</v>
      </c>
      <c r="O52" t="s">
        <v>29</v>
      </c>
      <c r="P52" t="s">
        <v>29</v>
      </c>
      <c r="Q52" t="s">
        <v>29</v>
      </c>
      <c r="R52">
        <v>114</v>
      </c>
      <c r="S52" t="s">
        <v>30</v>
      </c>
      <c r="T52">
        <v>1</v>
      </c>
      <c r="U52">
        <v>108</v>
      </c>
      <c r="V52">
        <v>0</v>
      </c>
      <c r="W52">
        <v>0</v>
      </c>
      <c r="X52">
        <v>0</v>
      </c>
      <c r="Y52">
        <v>0</v>
      </c>
      <c r="AD52"/>
      <c r="AE52"/>
      <c r="AF52"/>
      <c r="AG52"/>
      <c r="AH52"/>
      <c r="AI52"/>
      <c r="AJ52"/>
      <c r="AK52"/>
      <c r="AL52"/>
    </row>
    <row r="53" spans="30:38" s="37" customFormat="1" ht="13.5">
      <c r="AD53" s="49">
        <v>108</v>
      </c>
      <c r="AE53" s="49">
        <v>108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</row>
    <row r="54" spans="1:38" ht="13.5">
      <c r="A54">
        <v>2007</v>
      </c>
      <c r="B54">
        <v>8</v>
      </c>
      <c r="C54">
        <v>4</v>
      </c>
      <c r="D54">
        <v>250</v>
      </c>
      <c r="E54" t="s">
        <v>35</v>
      </c>
      <c r="F54">
        <v>250</v>
      </c>
      <c r="G54" t="s">
        <v>60</v>
      </c>
      <c r="H54">
        <v>6</v>
      </c>
      <c r="I54" t="s">
        <v>27</v>
      </c>
      <c r="J54">
        <v>12</v>
      </c>
      <c r="K54" t="s">
        <v>28</v>
      </c>
      <c r="L54">
        <v>35916142</v>
      </c>
      <c r="M54" t="s">
        <v>88</v>
      </c>
      <c r="N54" t="s">
        <v>29</v>
      </c>
      <c r="O54" t="s">
        <v>29</v>
      </c>
      <c r="P54" t="s">
        <v>29</v>
      </c>
      <c r="Q54" t="s">
        <v>29</v>
      </c>
      <c r="R54">
        <v>114</v>
      </c>
      <c r="S54" t="s">
        <v>30</v>
      </c>
      <c r="T54">
        <v>1</v>
      </c>
      <c r="U54">
        <v>108</v>
      </c>
      <c r="V54">
        <v>0</v>
      </c>
      <c r="W54">
        <v>0</v>
      </c>
      <c r="X54">
        <v>0</v>
      </c>
      <c r="Y54">
        <v>0</v>
      </c>
      <c r="AD54"/>
      <c r="AE54"/>
      <c r="AF54"/>
      <c r="AG54"/>
      <c r="AH54"/>
      <c r="AI54"/>
      <c r="AJ54"/>
      <c r="AK54"/>
      <c r="AL54"/>
    </row>
    <row r="55" spans="30:38" s="37" customFormat="1" ht="13.5">
      <c r="AD55" s="37">
        <v>108</v>
      </c>
      <c r="AE55" s="37">
        <v>108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</row>
    <row r="56" spans="1:38" ht="13.5">
      <c r="A56">
        <v>2007</v>
      </c>
      <c r="B56">
        <v>8</v>
      </c>
      <c r="C56">
        <v>5</v>
      </c>
      <c r="D56">
        <v>250</v>
      </c>
      <c r="E56" t="s">
        <v>35</v>
      </c>
      <c r="F56">
        <v>250</v>
      </c>
      <c r="G56" t="s">
        <v>60</v>
      </c>
      <c r="H56">
        <v>6</v>
      </c>
      <c r="I56" t="s">
        <v>27</v>
      </c>
      <c r="J56">
        <v>12</v>
      </c>
      <c r="K56" t="s">
        <v>28</v>
      </c>
      <c r="L56">
        <v>35916142</v>
      </c>
      <c r="M56" t="s">
        <v>88</v>
      </c>
      <c r="N56" t="s">
        <v>29</v>
      </c>
      <c r="O56" t="s">
        <v>29</v>
      </c>
      <c r="P56" t="s">
        <v>29</v>
      </c>
      <c r="Q56" t="s">
        <v>29</v>
      </c>
      <c r="R56">
        <v>114</v>
      </c>
      <c r="S56" t="s">
        <v>30</v>
      </c>
      <c r="T56">
        <v>1</v>
      </c>
      <c r="U56">
        <v>90</v>
      </c>
      <c r="V56">
        <v>0</v>
      </c>
      <c r="W56">
        <v>0</v>
      </c>
      <c r="X56">
        <v>0</v>
      </c>
      <c r="Y56">
        <v>0</v>
      </c>
      <c r="AD56"/>
      <c r="AE56"/>
      <c r="AF56"/>
      <c r="AG56"/>
      <c r="AH56"/>
      <c r="AI56"/>
      <c r="AJ56"/>
      <c r="AK56"/>
      <c r="AL56"/>
    </row>
    <row r="57" spans="30:38" s="37" customFormat="1" ht="13.5">
      <c r="AD57" s="49">
        <v>90</v>
      </c>
      <c r="AE57" s="49">
        <v>90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</row>
    <row r="58" spans="30:38" s="42" customFormat="1" ht="13.5">
      <c r="AD58" s="50">
        <f>SUM(AD51,AD53,AD55,AD57)</f>
        <v>415</v>
      </c>
      <c r="AE58" s="50">
        <f>SUM(,AE51,AE53,AE55,AE57)</f>
        <v>414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</row>
    <row r="59" spans="30:38" s="47" customFormat="1" ht="13.5">
      <c r="AD59" s="51"/>
      <c r="AE59" s="51"/>
      <c r="AF59" s="51"/>
      <c r="AG59" s="51"/>
      <c r="AH59" s="51"/>
      <c r="AI59" s="51"/>
      <c r="AJ59" s="51"/>
      <c r="AK59" s="51"/>
      <c r="AL59" s="51"/>
    </row>
    <row r="60" spans="1:38" ht="13.5">
      <c r="A60">
        <v>2007</v>
      </c>
      <c r="B60">
        <v>9</v>
      </c>
      <c r="C60">
        <v>3</v>
      </c>
      <c r="D60">
        <v>250</v>
      </c>
      <c r="E60" t="s">
        <v>35</v>
      </c>
      <c r="F60">
        <v>250</v>
      </c>
      <c r="G60" t="s">
        <v>60</v>
      </c>
      <c r="H60">
        <v>6</v>
      </c>
      <c r="I60" t="s">
        <v>27</v>
      </c>
      <c r="J60">
        <v>12</v>
      </c>
      <c r="K60" t="s">
        <v>28</v>
      </c>
      <c r="L60">
        <v>35916142</v>
      </c>
      <c r="M60" t="s">
        <v>88</v>
      </c>
      <c r="N60" t="s">
        <v>29</v>
      </c>
      <c r="O60" t="s">
        <v>29</v>
      </c>
      <c r="P60" t="s">
        <v>29</v>
      </c>
      <c r="Q60" t="s">
        <v>29</v>
      </c>
      <c r="R60">
        <v>114</v>
      </c>
      <c r="S60" t="s">
        <v>30</v>
      </c>
      <c r="T60">
        <v>1</v>
      </c>
      <c r="U60">
        <v>126</v>
      </c>
      <c r="V60">
        <v>1</v>
      </c>
      <c r="W60">
        <v>126</v>
      </c>
      <c r="X60">
        <v>0</v>
      </c>
      <c r="Y60">
        <v>0</v>
      </c>
      <c r="AD60"/>
      <c r="AE60"/>
      <c r="AF60"/>
      <c r="AG60"/>
      <c r="AH60"/>
      <c r="AI60"/>
      <c r="AJ60"/>
      <c r="AK60"/>
      <c r="AL60"/>
    </row>
    <row r="61" spans="30:38" s="37" customFormat="1" ht="13.5">
      <c r="AD61" s="49">
        <v>126</v>
      </c>
      <c r="AE61" s="49">
        <v>126</v>
      </c>
      <c r="AF61" s="49">
        <v>0</v>
      </c>
      <c r="AG61" s="49">
        <v>126</v>
      </c>
      <c r="AH61" s="49">
        <v>126</v>
      </c>
      <c r="AI61" s="49">
        <v>0</v>
      </c>
      <c r="AJ61" s="49">
        <v>0</v>
      </c>
      <c r="AK61" s="49">
        <v>0</v>
      </c>
      <c r="AL61" s="49">
        <v>0</v>
      </c>
    </row>
    <row r="62" spans="30:38" s="42" customFormat="1" ht="13.5">
      <c r="AD62" s="50">
        <v>126</v>
      </c>
      <c r="AE62" s="50">
        <v>126</v>
      </c>
      <c r="AF62" s="50">
        <v>0</v>
      </c>
      <c r="AG62" s="50">
        <v>126</v>
      </c>
      <c r="AH62" s="50">
        <v>126</v>
      </c>
      <c r="AI62" s="50">
        <v>0</v>
      </c>
      <c r="AJ62" s="50">
        <v>0</v>
      </c>
      <c r="AK62" s="50">
        <v>0</v>
      </c>
      <c r="AL62" s="50">
        <v>0</v>
      </c>
    </row>
    <row r="64" spans="1:38" ht="13.5">
      <c r="A64">
        <v>2007</v>
      </c>
      <c r="B64">
        <v>12</v>
      </c>
      <c r="C64">
        <v>2</v>
      </c>
      <c r="D64">
        <v>250</v>
      </c>
      <c r="E64" t="s">
        <v>35</v>
      </c>
      <c r="F64">
        <v>250</v>
      </c>
      <c r="G64" t="s">
        <v>60</v>
      </c>
      <c r="H64">
        <v>6</v>
      </c>
      <c r="I64" t="s">
        <v>27</v>
      </c>
      <c r="J64">
        <v>12</v>
      </c>
      <c r="K64" t="s">
        <v>28</v>
      </c>
      <c r="L64">
        <v>35916142</v>
      </c>
      <c r="M64" t="s">
        <v>88</v>
      </c>
      <c r="N64" t="s">
        <v>29</v>
      </c>
      <c r="O64" t="s">
        <v>29</v>
      </c>
      <c r="P64" t="s">
        <v>29</v>
      </c>
      <c r="Q64" t="s">
        <v>29</v>
      </c>
      <c r="R64">
        <v>114</v>
      </c>
      <c r="S64" t="s">
        <v>30</v>
      </c>
      <c r="T64">
        <v>1</v>
      </c>
      <c r="U64">
        <v>360</v>
      </c>
      <c r="V64">
        <v>0</v>
      </c>
      <c r="W64">
        <v>0</v>
      </c>
      <c r="X64">
        <v>0</v>
      </c>
      <c r="Y64">
        <v>0</v>
      </c>
      <c r="AD64"/>
      <c r="AE64"/>
      <c r="AF64"/>
      <c r="AG64"/>
      <c r="AH64"/>
      <c r="AI64"/>
      <c r="AJ64"/>
      <c r="AK64"/>
      <c r="AL64"/>
    </row>
    <row r="65" spans="30:38" s="37" customFormat="1" ht="13.5">
      <c r="AD65" s="37">
        <v>360</v>
      </c>
      <c r="AE65" s="37">
        <v>360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</row>
    <row r="66" spans="1:38" ht="13.5">
      <c r="A66">
        <v>2007</v>
      </c>
      <c r="B66">
        <v>12</v>
      </c>
      <c r="C66">
        <v>3</v>
      </c>
      <c r="D66">
        <v>200</v>
      </c>
      <c r="E66" t="s">
        <v>34</v>
      </c>
      <c r="F66">
        <v>0</v>
      </c>
      <c r="G66" t="s">
        <v>26</v>
      </c>
      <c r="H66">
        <v>6</v>
      </c>
      <c r="I66" t="s">
        <v>27</v>
      </c>
      <c r="J66">
        <v>12</v>
      </c>
      <c r="K66" t="s">
        <v>28</v>
      </c>
      <c r="L66">
        <v>35916142</v>
      </c>
      <c r="M66" t="s">
        <v>88</v>
      </c>
      <c r="N66" t="s">
        <v>29</v>
      </c>
      <c r="O66" t="s">
        <v>29</v>
      </c>
      <c r="P66" t="s">
        <v>29</v>
      </c>
      <c r="Q66" t="s">
        <v>29</v>
      </c>
      <c r="R66">
        <v>114</v>
      </c>
      <c r="S66" t="s">
        <v>30</v>
      </c>
      <c r="T66">
        <v>1</v>
      </c>
      <c r="U66">
        <v>13965</v>
      </c>
      <c r="V66">
        <v>0</v>
      </c>
      <c r="W66">
        <v>0</v>
      </c>
      <c r="X66">
        <v>0</v>
      </c>
      <c r="Y66">
        <v>0</v>
      </c>
      <c r="AD66"/>
      <c r="AE66"/>
      <c r="AF66"/>
      <c r="AG66"/>
      <c r="AH66"/>
      <c r="AI66"/>
      <c r="AJ66"/>
      <c r="AK66"/>
      <c r="AL66"/>
    </row>
    <row r="67" spans="1:38" ht="13.5">
      <c r="A67">
        <v>2007</v>
      </c>
      <c r="B67">
        <v>12</v>
      </c>
      <c r="C67">
        <v>3</v>
      </c>
      <c r="D67">
        <v>250</v>
      </c>
      <c r="E67" t="s">
        <v>35</v>
      </c>
      <c r="F67">
        <v>250</v>
      </c>
      <c r="G67" t="s">
        <v>60</v>
      </c>
      <c r="H67">
        <v>6</v>
      </c>
      <c r="I67" t="s">
        <v>27</v>
      </c>
      <c r="J67">
        <v>12</v>
      </c>
      <c r="K67" t="s">
        <v>28</v>
      </c>
      <c r="L67">
        <v>35916142</v>
      </c>
      <c r="M67" t="s">
        <v>88</v>
      </c>
      <c r="N67" t="s">
        <v>29</v>
      </c>
      <c r="O67" t="s">
        <v>29</v>
      </c>
      <c r="P67" t="s">
        <v>29</v>
      </c>
      <c r="Q67" t="s">
        <v>29</v>
      </c>
      <c r="R67">
        <v>114</v>
      </c>
      <c r="S67" t="s">
        <v>30</v>
      </c>
      <c r="T67">
        <v>1</v>
      </c>
      <c r="U67">
        <v>234</v>
      </c>
      <c r="V67">
        <v>1</v>
      </c>
      <c r="W67">
        <v>234</v>
      </c>
      <c r="X67">
        <v>0</v>
      </c>
      <c r="Y67">
        <v>0</v>
      </c>
      <c r="AD67"/>
      <c r="AE67"/>
      <c r="AF67"/>
      <c r="AG67"/>
      <c r="AH67"/>
      <c r="AI67"/>
      <c r="AJ67"/>
      <c r="AK67"/>
      <c r="AL67"/>
    </row>
    <row r="68" spans="30:38" s="37" customFormat="1" ht="13.5">
      <c r="AD68" s="37">
        <f>SUM(U66:U67)</f>
        <v>14199</v>
      </c>
      <c r="AE68" s="37">
        <v>14199</v>
      </c>
      <c r="AF68" s="37">
        <v>0</v>
      </c>
      <c r="AG68" s="37">
        <v>234</v>
      </c>
      <c r="AH68" s="37">
        <v>234</v>
      </c>
      <c r="AI68" s="37">
        <v>0</v>
      </c>
      <c r="AJ68" s="37">
        <v>0</v>
      </c>
      <c r="AK68" s="37">
        <v>0</v>
      </c>
      <c r="AL68" s="37">
        <v>0</v>
      </c>
    </row>
    <row r="69" spans="1:38" ht="13.5">
      <c r="A69">
        <v>2007</v>
      </c>
      <c r="B69">
        <v>12</v>
      </c>
      <c r="C69">
        <v>5</v>
      </c>
      <c r="D69">
        <v>250</v>
      </c>
      <c r="E69" t="s">
        <v>35</v>
      </c>
      <c r="F69">
        <v>250</v>
      </c>
      <c r="G69" t="s">
        <v>60</v>
      </c>
      <c r="H69">
        <v>6</v>
      </c>
      <c r="I69" t="s">
        <v>27</v>
      </c>
      <c r="J69">
        <v>12</v>
      </c>
      <c r="K69" t="s">
        <v>28</v>
      </c>
      <c r="L69">
        <v>35916142</v>
      </c>
      <c r="M69" t="s">
        <v>88</v>
      </c>
      <c r="N69" t="s">
        <v>29</v>
      </c>
      <c r="O69" t="s">
        <v>29</v>
      </c>
      <c r="P69" t="s">
        <v>29</v>
      </c>
      <c r="Q69" t="s">
        <v>29</v>
      </c>
      <c r="R69">
        <v>114</v>
      </c>
      <c r="S69" t="s">
        <v>30</v>
      </c>
      <c r="T69">
        <v>1</v>
      </c>
      <c r="U69">
        <v>270</v>
      </c>
      <c r="V69">
        <v>0</v>
      </c>
      <c r="W69">
        <v>0</v>
      </c>
      <c r="X69">
        <v>0</v>
      </c>
      <c r="Y69">
        <v>0</v>
      </c>
      <c r="AD69"/>
      <c r="AE69"/>
      <c r="AF69"/>
      <c r="AG69"/>
      <c r="AH69"/>
      <c r="AI69"/>
      <c r="AJ69"/>
      <c r="AK69"/>
      <c r="AL69"/>
    </row>
    <row r="70" spans="30:38" s="37" customFormat="1" ht="13.5">
      <c r="AD70" s="49">
        <v>270</v>
      </c>
      <c r="AE70" s="49">
        <v>270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</row>
    <row r="71" spans="30:38" s="42" customFormat="1" ht="13.5">
      <c r="AD71" s="50">
        <f>SUM(AD65,AD68,AD70)</f>
        <v>14829</v>
      </c>
      <c r="AE71" s="50">
        <f>SUM(AE65,AE68,AE70)</f>
        <v>14829</v>
      </c>
      <c r="AF71" s="50">
        <v>0</v>
      </c>
      <c r="AG71" s="50">
        <v>234</v>
      </c>
      <c r="AH71" s="50">
        <v>234</v>
      </c>
      <c r="AI71" s="50">
        <v>0</v>
      </c>
      <c r="AJ71" s="50">
        <v>0</v>
      </c>
      <c r="AK71" s="50">
        <v>0</v>
      </c>
      <c r="AL71" s="50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4"/>
  <sheetViews>
    <sheetView zoomScalePageLayoutView="0" workbookViewId="0" topLeftCell="A1">
      <pane xSplit="12" ySplit="1" topLeftCell="M2" activePane="bottomRight" state="frozen"/>
      <selection pane="topLeft" activeCell="E132" sqref="E132"/>
      <selection pane="topRight" activeCell="E132" sqref="E132"/>
      <selection pane="bottomLeft" activeCell="E132" sqref="E132"/>
      <selection pane="bottomRight" activeCell="E132" sqref="E132"/>
    </sheetView>
  </sheetViews>
  <sheetFormatPr defaultColWidth="9.00390625" defaultRowHeight="13.5"/>
  <cols>
    <col min="4" max="12" width="0" style="0" hidden="1" customWidth="1"/>
    <col min="14" max="18" width="0" style="0" hidden="1" customWidth="1"/>
    <col min="21" max="21" width="9.25390625" style="25" bestFit="1" customWidth="1"/>
    <col min="22" max="22" width="9.125" style="23" bestFit="1" customWidth="1"/>
    <col min="23" max="23" width="9.25390625" style="23" bestFit="1" customWidth="1"/>
    <col min="26" max="30" width="9.00390625" style="23" customWidth="1"/>
  </cols>
  <sheetData>
    <row r="1" spans="1:34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25" t="s">
        <v>20</v>
      </c>
      <c r="V1" s="23" t="s">
        <v>21</v>
      </c>
      <c r="W1" s="23" t="s">
        <v>22</v>
      </c>
      <c r="X1" t="s">
        <v>23</v>
      </c>
      <c r="Y1" t="s">
        <v>24</v>
      </c>
      <c r="Z1" s="26" t="s">
        <v>77</v>
      </c>
      <c r="AA1" s="26" t="s">
        <v>91</v>
      </c>
      <c r="AB1" s="26" t="s">
        <v>92</v>
      </c>
      <c r="AC1" s="26" t="s">
        <v>93</v>
      </c>
      <c r="AD1" s="26" t="s">
        <v>91</v>
      </c>
      <c r="AE1" s="26" t="s">
        <v>92</v>
      </c>
      <c r="AF1" s="26" t="s">
        <v>78</v>
      </c>
      <c r="AG1" s="26" t="s">
        <v>91</v>
      </c>
      <c r="AH1" s="24" t="s">
        <v>92</v>
      </c>
    </row>
    <row r="2" spans="1:25" ht="13.5">
      <c r="A2">
        <v>2006</v>
      </c>
      <c r="B2">
        <v>1</v>
      </c>
      <c r="C2">
        <v>2</v>
      </c>
      <c r="D2">
        <v>250</v>
      </c>
      <c r="E2" t="s">
        <v>35</v>
      </c>
      <c r="F2">
        <v>250</v>
      </c>
      <c r="G2" t="s">
        <v>60</v>
      </c>
      <c r="H2">
        <v>6</v>
      </c>
      <c r="I2" t="s">
        <v>27</v>
      </c>
      <c r="J2">
        <v>12</v>
      </c>
      <c r="K2" t="s">
        <v>28</v>
      </c>
      <c r="L2">
        <v>35916142</v>
      </c>
      <c r="M2" t="s">
        <v>88</v>
      </c>
      <c r="N2" t="s">
        <v>29</v>
      </c>
      <c r="O2" t="s">
        <v>29</v>
      </c>
      <c r="P2" t="s">
        <v>29</v>
      </c>
      <c r="Q2" t="s">
        <v>29</v>
      </c>
      <c r="R2">
        <v>114</v>
      </c>
      <c r="S2" t="s">
        <v>30</v>
      </c>
      <c r="T2">
        <v>1</v>
      </c>
      <c r="U2" s="25">
        <v>36</v>
      </c>
      <c r="V2" s="23">
        <v>0</v>
      </c>
      <c r="W2" s="23">
        <v>0</v>
      </c>
      <c r="X2">
        <v>0</v>
      </c>
      <c r="Y2">
        <v>0</v>
      </c>
    </row>
    <row r="3" spans="1:34" ht="13.5">
      <c r="A3">
        <v>2006</v>
      </c>
      <c r="B3">
        <v>1</v>
      </c>
      <c r="C3">
        <v>2</v>
      </c>
      <c r="D3">
        <v>550</v>
      </c>
      <c r="E3" t="s">
        <v>41</v>
      </c>
      <c r="F3">
        <v>550</v>
      </c>
      <c r="G3" t="s">
        <v>42</v>
      </c>
      <c r="H3">
        <v>6</v>
      </c>
      <c r="I3" t="s">
        <v>27</v>
      </c>
      <c r="J3">
        <v>12</v>
      </c>
      <c r="K3" t="s">
        <v>28</v>
      </c>
      <c r="L3">
        <v>35916142</v>
      </c>
      <c r="M3" t="s">
        <v>88</v>
      </c>
      <c r="N3" t="s">
        <v>29</v>
      </c>
      <c r="O3" t="s">
        <v>29</v>
      </c>
      <c r="P3" t="s">
        <v>29</v>
      </c>
      <c r="Q3" t="s">
        <v>29</v>
      </c>
      <c r="R3">
        <v>114</v>
      </c>
      <c r="S3" t="s">
        <v>30</v>
      </c>
      <c r="T3">
        <v>1</v>
      </c>
      <c r="U3" s="25">
        <v>14000</v>
      </c>
      <c r="V3" s="23">
        <v>0</v>
      </c>
      <c r="W3" s="23">
        <v>0</v>
      </c>
      <c r="X3">
        <v>0</v>
      </c>
      <c r="Y3">
        <v>0</v>
      </c>
      <c r="Z3" s="23">
        <f>SUM(U2:U3)</f>
        <v>14036</v>
      </c>
      <c r="AA3" s="23">
        <f>SUM(U2:U3)</f>
        <v>14036</v>
      </c>
      <c r="AB3" s="23">
        <v>0</v>
      </c>
      <c r="AC3" s="23">
        <v>0</v>
      </c>
      <c r="AD3" s="23">
        <v>0</v>
      </c>
      <c r="AE3">
        <v>0</v>
      </c>
      <c r="AF3">
        <v>0</v>
      </c>
      <c r="AG3">
        <v>0</v>
      </c>
      <c r="AH3">
        <v>0</v>
      </c>
    </row>
    <row r="4" spans="1:25" ht="13.5">
      <c r="A4">
        <v>2006</v>
      </c>
      <c r="B4">
        <v>1</v>
      </c>
      <c r="C4">
        <v>3</v>
      </c>
      <c r="D4">
        <v>250</v>
      </c>
      <c r="E4" t="s">
        <v>35</v>
      </c>
      <c r="F4">
        <v>250</v>
      </c>
      <c r="G4" t="s">
        <v>60</v>
      </c>
      <c r="H4">
        <v>6</v>
      </c>
      <c r="I4" t="s">
        <v>27</v>
      </c>
      <c r="J4">
        <v>12</v>
      </c>
      <c r="K4" t="s">
        <v>28</v>
      </c>
      <c r="L4">
        <v>35916142</v>
      </c>
      <c r="M4" t="s">
        <v>88</v>
      </c>
      <c r="N4" t="s">
        <v>29</v>
      </c>
      <c r="O4" t="s">
        <v>29</v>
      </c>
      <c r="P4" t="s">
        <v>29</v>
      </c>
      <c r="Q4" t="s">
        <v>29</v>
      </c>
      <c r="R4">
        <v>114</v>
      </c>
      <c r="S4" t="s">
        <v>30</v>
      </c>
      <c r="T4">
        <v>1</v>
      </c>
      <c r="U4" s="25">
        <v>54</v>
      </c>
      <c r="V4" s="23">
        <v>0</v>
      </c>
      <c r="W4" s="23">
        <v>0</v>
      </c>
      <c r="X4">
        <v>0</v>
      </c>
      <c r="Y4">
        <v>0</v>
      </c>
    </row>
    <row r="5" spans="1:34" ht="13.5">
      <c r="A5">
        <v>2006</v>
      </c>
      <c r="B5">
        <v>1</v>
      </c>
      <c r="C5">
        <v>3</v>
      </c>
      <c r="D5">
        <v>615</v>
      </c>
      <c r="E5" t="s">
        <v>55</v>
      </c>
      <c r="F5">
        <v>617</v>
      </c>
      <c r="G5" t="s">
        <v>56</v>
      </c>
      <c r="H5">
        <v>6</v>
      </c>
      <c r="I5" t="s">
        <v>27</v>
      </c>
      <c r="J5">
        <v>12</v>
      </c>
      <c r="K5" t="s">
        <v>28</v>
      </c>
      <c r="L5">
        <v>35916142</v>
      </c>
      <c r="M5" t="s">
        <v>88</v>
      </c>
      <c r="N5" t="s">
        <v>29</v>
      </c>
      <c r="O5" t="s">
        <v>29</v>
      </c>
      <c r="P5" t="s">
        <v>29</v>
      </c>
      <c r="Q5" t="s">
        <v>29</v>
      </c>
      <c r="R5">
        <v>114</v>
      </c>
      <c r="S5" t="s">
        <v>30</v>
      </c>
      <c r="T5">
        <v>1</v>
      </c>
      <c r="U5" s="25">
        <v>47040</v>
      </c>
      <c r="V5" s="23">
        <v>1</v>
      </c>
      <c r="W5" s="23">
        <v>47040</v>
      </c>
      <c r="X5">
        <v>0</v>
      </c>
      <c r="Y5">
        <v>0</v>
      </c>
      <c r="Z5" s="23">
        <f>SUM(U4:U5)</f>
        <v>47094</v>
      </c>
      <c r="AA5" s="23">
        <f>SUM(U4:U5)</f>
        <v>47094</v>
      </c>
      <c r="AB5" s="23">
        <v>0</v>
      </c>
      <c r="AC5" s="23">
        <f>SUM(W4:W5)</f>
        <v>47040</v>
      </c>
      <c r="AD5" s="23">
        <f>SUM(W4:W5)</f>
        <v>47040</v>
      </c>
      <c r="AE5">
        <v>0</v>
      </c>
      <c r="AF5">
        <v>0</v>
      </c>
      <c r="AG5">
        <v>0</v>
      </c>
      <c r="AH5">
        <v>0</v>
      </c>
    </row>
    <row r="6" spans="1:25" ht="13.5">
      <c r="A6">
        <v>2006</v>
      </c>
      <c r="B6">
        <v>1</v>
      </c>
      <c r="C6">
        <v>4</v>
      </c>
      <c r="D6">
        <v>0</v>
      </c>
      <c r="E6" t="s">
        <v>25</v>
      </c>
      <c r="F6">
        <v>0</v>
      </c>
      <c r="G6" t="s">
        <v>26</v>
      </c>
      <c r="H6">
        <v>6</v>
      </c>
      <c r="I6" t="s">
        <v>27</v>
      </c>
      <c r="J6">
        <v>12</v>
      </c>
      <c r="K6" t="s">
        <v>28</v>
      </c>
      <c r="L6">
        <v>35916142</v>
      </c>
      <c r="M6" t="s">
        <v>88</v>
      </c>
      <c r="N6" t="s">
        <v>29</v>
      </c>
      <c r="O6" t="s">
        <v>29</v>
      </c>
      <c r="P6" t="s">
        <v>29</v>
      </c>
      <c r="Q6" t="s">
        <v>29</v>
      </c>
      <c r="R6">
        <v>114</v>
      </c>
      <c r="S6" t="s">
        <v>30</v>
      </c>
      <c r="T6">
        <v>1</v>
      </c>
      <c r="U6" s="25">
        <v>1600</v>
      </c>
      <c r="V6" s="23">
        <v>0</v>
      </c>
      <c r="W6" s="23">
        <v>0</v>
      </c>
      <c r="X6">
        <v>0</v>
      </c>
      <c r="Y6">
        <v>0</v>
      </c>
    </row>
    <row r="7" spans="1:34" ht="13.5">
      <c r="A7">
        <v>2006</v>
      </c>
      <c r="B7">
        <v>1</v>
      </c>
      <c r="C7">
        <v>4</v>
      </c>
      <c r="D7">
        <v>550</v>
      </c>
      <c r="E7" t="s">
        <v>41</v>
      </c>
      <c r="F7">
        <v>550</v>
      </c>
      <c r="G7" t="s">
        <v>42</v>
      </c>
      <c r="H7">
        <v>6</v>
      </c>
      <c r="I7" t="s">
        <v>27</v>
      </c>
      <c r="J7">
        <v>12</v>
      </c>
      <c r="K7" t="s">
        <v>28</v>
      </c>
      <c r="L7">
        <v>35916142</v>
      </c>
      <c r="M7" t="s">
        <v>88</v>
      </c>
      <c r="N7" t="s">
        <v>29</v>
      </c>
      <c r="O7" t="s">
        <v>29</v>
      </c>
      <c r="P7" t="s">
        <v>29</v>
      </c>
      <c r="Q7" t="s">
        <v>29</v>
      </c>
      <c r="R7">
        <v>114</v>
      </c>
      <c r="S7" t="s">
        <v>30</v>
      </c>
      <c r="T7">
        <v>1</v>
      </c>
      <c r="U7" s="25">
        <v>14000</v>
      </c>
      <c r="V7" s="23">
        <v>0</v>
      </c>
      <c r="W7" s="23">
        <v>0</v>
      </c>
      <c r="X7">
        <v>0</v>
      </c>
      <c r="Y7">
        <v>0</v>
      </c>
      <c r="Z7" s="23">
        <f>SUM(U6:U7)</f>
        <v>15600</v>
      </c>
      <c r="AA7" s="23">
        <f>SUM(U6:U7)</f>
        <v>15600</v>
      </c>
      <c r="AB7" s="23">
        <v>0</v>
      </c>
      <c r="AC7" s="23">
        <v>0</v>
      </c>
      <c r="AD7" s="23">
        <v>0</v>
      </c>
      <c r="AE7">
        <v>0</v>
      </c>
      <c r="AF7">
        <v>0</v>
      </c>
      <c r="AG7">
        <v>0</v>
      </c>
      <c r="AH7">
        <v>0</v>
      </c>
    </row>
    <row r="8" spans="1:25" ht="13.5">
      <c r="A8">
        <v>2006</v>
      </c>
      <c r="B8">
        <v>1</v>
      </c>
      <c r="C8">
        <v>5</v>
      </c>
      <c r="D8">
        <v>250</v>
      </c>
      <c r="E8" t="s">
        <v>35</v>
      </c>
      <c r="F8">
        <v>250</v>
      </c>
      <c r="G8" t="s">
        <v>60</v>
      </c>
      <c r="H8">
        <v>6</v>
      </c>
      <c r="I8" t="s">
        <v>27</v>
      </c>
      <c r="J8">
        <v>12</v>
      </c>
      <c r="K8" t="s">
        <v>28</v>
      </c>
      <c r="L8">
        <v>35916142</v>
      </c>
      <c r="M8" t="s">
        <v>88</v>
      </c>
      <c r="N8" t="s">
        <v>29</v>
      </c>
      <c r="O8" t="s">
        <v>29</v>
      </c>
      <c r="P8" t="s">
        <v>29</v>
      </c>
      <c r="Q8" t="s">
        <v>29</v>
      </c>
      <c r="R8">
        <v>114</v>
      </c>
      <c r="S8" t="s">
        <v>30</v>
      </c>
      <c r="T8">
        <v>1</v>
      </c>
      <c r="U8" s="25">
        <v>54</v>
      </c>
      <c r="V8" s="23">
        <v>0</v>
      </c>
      <c r="W8" s="23">
        <v>0</v>
      </c>
      <c r="X8">
        <v>0</v>
      </c>
      <c r="Y8">
        <v>0</v>
      </c>
    </row>
    <row r="9" spans="1:34" ht="13.5">
      <c r="A9">
        <v>2006</v>
      </c>
      <c r="B9">
        <v>1</v>
      </c>
      <c r="C9">
        <v>5</v>
      </c>
      <c r="D9">
        <v>550</v>
      </c>
      <c r="E9" t="s">
        <v>41</v>
      </c>
      <c r="F9">
        <v>550</v>
      </c>
      <c r="G9" t="s">
        <v>42</v>
      </c>
      <c r="H9">
        <v>6</v>
      </c>
      <c r="I9" t="s">
        <v>27</v>
      </c>
      <c r="J9">
        <v>12</v>
      </c>
      <c r="K9" t="s">
        <v>28</v>
      </c>
      <c r="L9">
        <v>35916142</v>
      </c>
      <c r="M9" t="s">
        <v>88</v>
      </c>
      <c r="N9" t="s">
        <v>29</v>
      </c>
      <c r="O9" t="s">
        <v>29</v>
      </c>
      <c r="P9" t="s">
        <v>29</v>
      </c>
      <c r="Q9" t="s">
        <v>29</v>
      </c>
      <c r="R9">
        <v>114</v>
      </c>
      <c r="S9" t="s">
        <v>30</v>
      </c>
      <c r="T9">
        <v>1</v>
      </c>
      <c r="U9" s="25">
        <v>14000</v>
      </c>
      <c r="V9" s="23">
        <v>0</v>
      </c>
      <c r="W9" s="23">
        <v>0</v>
      </c>
      <c r="X9">
        <v>0</v>
      </c>
      <c r="Y9">
        <v>0</v>
      </c>
      <c r="Z9" s="23">
        <f>SUM(U8:U9)</f>
        <v>14054</v>
      </c>
      <c r="AA9" s="23">
        <f>SUM(U8:U9)</f>
        <v>14054</v>
      </c>
      <c r="AB9" s="23">
        <v>0</v>
      </c>
      <c r="AC9" s="23">
        <v>0</v>
      </c>
      <c r="AD9" s="23">
        <v>0</v>
      </c>
      <c r="AE9">
        <v>0</v>
      </c>
      <c r="AF9">
        <v>0</v>
      </c>
      <c r="AG9">
        <v>0</v>
      </c>
      <c r="AH9">
        <v>0</v>
      </c>
    </row>
    <row r="10" ht="13.5">
      <c r="Z10" s="23">
        <f>SUM(Z9,Z7,Z5,Z3)</f>
        <v>90784</v>
      </c>
    </row>
    <row r="12" spans="1:25" ht="13.5">
      <c r="A12">
        <v>2006</v>
      </c>
      <c r="B12">
        <v>2</v>
      </c>
      <c r="C12">
        <v>2</v>
      </c>
      <c r="D12">
        <v>250</v>
      </c>
      <c r="E12" t="s">
        <v>35</v>
      </c>
      <c r="F12">
        <v>250</v>
      </c>
      <c r="G12" t="s">
        <v>60</v>
      </c>
      <c r="H12">
        <v>6</v>
      </c>
      <c r="I12" t="s">
        <v>27</v>
      </c>
      <c r="J12">
        <v>12</v>
      </c>
      <c r="K12" t="s">
        <v>28</v>
      </c>
      <c r="L12">
        <v>35916142</v>
      </c>
      <c r="M12" t="s">
        <v>88</v>
      </c>
      <c r="N12" t="s">
        <v>29</v>
      </c>
      <c r="O12" t="s">
        <v>29</v>
      </c>
      <c r="P12" t="s">
        <v>29</v>
      </c>
      <c r="Q12" t="s">
        <v>29</v>
      </c>
      <c r="R12">
        <v>114</v>
      </c>
      <c r="S12" t="s">
        <v>30</v>
      </c>
      <c r="T12">
        <v>1</v>
      </c>
      <c r="U12" s="25">
        <v>72</v>
      </c>
      <c r="V12" s="23">
        <v>0</v>
      </c>
      <c r="W12" s="23">
        <v>0</v>
      </c>
      <c r="X12">
        <v>0</v>
      </c>
      <c r="Y12">
        <v>0</v>
      </c>
    </row>
    <row r="13" spans="1:25" ht="13.5">
      <c r="A13">
        <v>2006</v>
      </c>
      <c r="B13">
        <v>2</v>
      </c>
      <c r="C13">
        <v>2</v>
      </c>
      <c r="D13">
        <v>520</v>
      </c>
      <c r="E13" t="s">
        <v>53</v>
      </c>
      <c r="F13">
        <v>520</v>
      </c>
      <c r="G13" t="s">
        <v>54</v>
      </c>
      <c r="H13">
        <v>6</v>
      </c>
      <c r="I13" t="s">
        <v>27</v>
      </c>
      <c r="J13">
        <v>12</v>
      </c>
      <c r="K13" t="s">
        <v>28</v>
      </c>
      <c r="L13">
        <v>35916142</v>
      </c>
      <c r="M13" t="s">
        <v>88</v>
      </c>
      <c r="N13" t="s">
        <v>29</v>
      </c>
      <c r="O13" t="s">
        <v>29</v>
      </c>
      <c r="P13" t="s">
        <v>29</v>
      </c>
      <c r="Q13" t="s">
        <v>29</v>
      </c>
      <c r="R13">
        <v>114</v>
      </c>
      <c r="S13" t="s">
        <v>30</v>
      </c>
      <c r="T13">
        <v>1</v>
      </c>
      <c r="U13" s="25">
        <v>10</v>
      </c>
      <c r="V13" s="23">
        <v>0</v>
      </c>
      <c r="W13" s="23">
        <v>0</v>
      </c>
      <c r="X13">
        <v>0</v>
      </c>
      <c r="Y13">
        <v>0</v>
      </c>
    </row>
    <row r="14" spans="1:34" ht="13.5">
      <c r="A14">
        <v>2006</v>
      </c>
      <c r="B14">
        <v>2</v>
      </c>
      <c r="C14">
        <v>2</v>
      </c>
      <c r="D14">
        <v>615</v>
      </c>
      <c r="E14" t="s">
        <v>55</v>
      </c>
      <c r="F14">
        <v>617</v>
      </c>
      <c r="G14" t="s">
        <v>56</v>
      </c>
      <c r="H14">
        <v>6</v>
      </c>
      <c r="I14" t="s">
        <v>27</v>
      </c>
      <c r="J14">
        <v>12</v>
      </c>
      <c r="K14" t="s">
        <v>28</v>
      </c>
      <c r="L14">
        <v>35916142</v>
      </c>
      <c r="M14" t="s">
        <v>88</v>
      </c>
      <c r="N14" t="s">
        <v>29</v>
      </c>
      <c r="O14" t="s">
        <v>29</v>
      </c>
      <c r="P14" t="s">
        <v>29</v>
      </c>
      <c r="Q14" t="s">
        <v>29</v>
      </c>
      <c r="R14">
        <v>114</v>
      </c>
      <c r="S14" t="s">
        <v>30</v>
      </c>
      <c r="T14">
        <v>1</v>
      </c>
      <c r="U14" s="25">
        <v>156800</v>
      </c>
      <c r="V14" s="23">
        <v>1</v>
      </c>
      <c r="W14" s="23">
        <v>156800</v>
      </c>
      <c r="X14">
        <v>0</v>
      </c>
      <c r="Y14">
        <v>0</v>
      </c>
      <c r="Z14" s="23">
        <f>SUM(U12:U14)</f>
        <v>156882</v>
      </c>
      <c r="AA14" s="23">
        <f>SUM(U12:U14)</f>
        <v>156882</v>
      </c>
      <c r="AB14" s="23">
        <v>0</v>
      </c>
      <c r="AC14" s="23">
        <f>SUM(W12:W14)</f>
        <v>156800</v>
      </c>
      <c r="AD14" s="23">
        <f>SUM(W12:W14)</f>
        <v>156800</v>
      </c>
      <c r="AE14">
        <v>0</v>
      </c>
      <c r="AF14">
        <v>0</v>
      </c>
      <c r="AG14">
        <v>0</v>
      </c>
      <c r="AH14">
        <v>0</v>
      </c>
    </row>
    <row r="15" spans="1:25" ht="13.5">
      <c r="A15">
        <v>2006</v>
      </c>
      <c r="B15">
        <v>2</v>
      </c>
      <c r="C15">
        <v>3</v>
      </c>
      <c r="D15">
        <v>250</v>
      </c>
      <c r="E15" t="s">
        <v>35</v>
      </c>
      <c r="F15">
        <v>250</v>
      </c>
      <c r="G15" t="s">
        <v>60</v>
      </c>
      <c r="H15">
        <v>6</v>
      </c>
      <c r="I15" t="s">
        <v>27</v>
      </c>
      <c r="J15">
        <v>12</v>
      </c>
      <c r="K15" t="s">
        <v>28</v>
      </c>
      <c r="L15">
        <v>35916142</v>
      </c>
      <c r="M15" t="s">
        <v>88</v>
      </c>
      <c r="N15" t="s">
        <v>29</v>
      </c>
      <c r="O15" t="s">
        <v>29</v>
      </c>
      <c r="P15" t="s">
        <v>29</v>
      </c>
      <c r="Q15" t="s">
        <v>29</v>
      </c>
      <c r="R15">
        <v>114</v>
      </c>
      <c r="S15" t="s">
        <v>30</v>
      </c>
      <c r="T15">
        <v>1</v>
      </c>
      <c r="U15" s="25">
        <v>72</v>
      </c>
      <c r="V15" s="23">
        <v>0</v>
      </c>
      <c r="W15" s="23">
        <v>0</v>
      </c>
      <c r="X15">
        <v>0</v>
      </c>
      <c r="Y15">
        <v>0</v>
      </c>
    </row>
    <row r="16" spans="1:34" ht="13.5">
      <c r="A16">
        <v>2006</v>
      </c>
      <c r="B16">
        <v>2</v>
      </c>
      <c r="C16">
        <v>3</v>
      </c>
      <c r="D16">
        <v>550</v>
      </c>
      <c r="E16" t="s">
        <v>41</v>
      </c>
      <c r="F16">
        <v>550</v>
      </c>
      <c r="G16" t="s">
        <v>42</v>
      </c>
      <c r="H16">
        <v>6</v>
      </c>
      <c r="I16" t="s">
        <v>27</v>
      </c>
      <c r="J16">
        <v>12</v>
      </c>
      <c r="K16" t="s">
        <v>28</v>
      </c>
      <c r="L16">
        <v>35916142</v>
      </c>
      <c r="M16" t="s">
        <v>88</v>
      </c>
      <c r="N16" t="s">
        <v>29</v>
      </c>
      <c r="O16" t="s">
        <v>29</v>
      </c>
      <c r="P16" t="s">
        <v>29</v>
      </c>
      <c r="Q16" t="s">
        <v>29</v>
      </c>
      <c r="R16">
        <v>114</v>
      </c>
      <c r="S16" t="s">
        <v>30</v>
      </c>
      <c r="T16">
        <v>1</v>
      </c>
      <c r="U16" s="25">
        <v>14000</v>
      </c>
      <c r="V16" s="23">
        <v>0</v>
      </c>
      <c r="W16" s="23">
        <v>0</v>
      </c>
      <c r="X16">
        <v>0</v>
      </c>
      <c r="Y16">
        <v>0</v>
      </c>
      <c r="Z16" s="23">
        <f>SUM(U15:U16)</f>
        <v>14072</v>
      </c>
      <c r="AA16" s="23">
        <f>SUM(U15:U16)</f>
        <v>14072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</row>
    <row r="17" spans="1:34" ht="13.5">
      <c r="A17">
        <v>2006</v>
      </c>
      <c r="B17">
        <v>2</v>
      </c>
      <c r="C17">
        <v>4</v>
      </c>
      <c r="D17">
        <v>250</v>
      </c>
      <c r="E17" t="s">
        <v>35</v>
      </c>
      <c r="F17">
        <v>250</v>
      </c>
      <c r="G17" t="s">
        <v>60</v>
      </c>
      <c r="H17">
        <v>6</v>
      </c>
      <c r="I17" t="s">
        <v>27</v>
      </c>
      <c r="J17">
        <v>12</v>
      </c>
      <c r="K17" t="s">
        <v>28</v>
      </c>
      <c r="L17">
        <v>35916142</v>
      </c>
      <c r="M17" t="s">
        <v>88</v>
      </c>
      <c r="N17" t="s">
        <v>29</v>
      </c>
      <c r="O17" t="s">
        <v>29</v>
      </c>
      <c r="P17" t="s">
        <v>29</v>
      </c>
      <c r="Q17" t="s">
        <v>29</v>
      </c>
      <c r="R17">
        <v>114</v>
      </c>
      <c r="S17" t="s">
        <v>30</v>
      </c>
      <c r="T17">
        <v>1</v>
      </c>
      <c r="U17" s="25">
        <v>144</v>
      </c>
      <c r="V17" s="23">
        <v>0</v>
      </c>
      <c r="W17" s="23">
        <v>0</v>
      </c>
      <c r="X17">
        <v>0</v>
      </c>
      <c r="Y17">
        <v>0</v>
      </c>
      <c r="Z17" s="23">
        <v>144</v>
      </c>
      <c r="AA17" s="23">
        <v>144</v>
      </c>
      <c r="AB17" s="23">
        <v>0</v>
      </c>
      <c r="AC17" s="23">
        <v>0</v>
      </c>
      <c r="AD17" s="23">
        <v>0</v>
      </c>
      <c r="AE17">
        <v>0</v>
      </c>
      <c r="AF17">
        <v>0</v>
      </c>
      <c r="AG17">
        <v>0</v>
      </c>
      <c r="AH17">
        <v>0</v>
      </c>
    </row>
    <row r="18" spans="1:34" ht="13.5">
      <c r="A18">
        <v>2006</v>
      </c>
      <c r="B18">
        <v>2</v>
      </c>
      <c r="C18">
        <v>5</v>
      </c>
      <c r="D18">
        <v>550</v>
      </c>
      <c r="E18" t="s">
        <v>41</v>
      </c>
      <c r="F18">
        <v>550</v>
      </c>
      <c r="G18" t="s">
        <v>42</v>
      </c>
      <c r="H18">
        <v>6</v>
      </c>
      <c r="I18" t="s">
        <v>27</v>
      </c>
      <c r="J18">
        <v>12</v>
      </c>
      <c r="K18" t="s">
        <v>28</v>
      </c>
      <c r="L18">
        <v>35916142</v>
      </c>
      <c r="M18" t="s">
        <v>88</v>
      </c>
      <c r="N18" t="s">
        <v>29</v>
      </c>
      <c r="O18" t="s">
        <v>29</v>
      </c>
      <c r="P18" t="s">
        <v>29</v>
      </c>
      <c r="Q18" t="s">
        <v>29</v>
      </c>
      <c r="R18">
        <v>114</v>
      </c>
      <c r="S18" t="s">
        <v>30</v>
      </c>
      <c r="T18">
        <v>1</v>
      </c>
      <c r="U18" s="25">
        <v>14000</v>
      </c>
      <c r="V18" s="23">
        <v>0</v>
      </c>
      <c r="W18" s="23">
        <v>0</v>
      </c>
      <c r="X18">
        <v>0</v>
      </c>
      <c r="Y18">
        <v>0</v>
      </c>
      <c r="Z18" s="23">
        <v>14000</v>
      </c>
      <c r="AA18" s="23">
        <v>14000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</row>
    <row r="19" spans="26:34" ht="13.5">
      <c r="Z19" s="27">
        <f>SUM(Z17:Z18)</f>
        <v>14144</v>
      </c>
      <c r="AA19" s="27">
        <f>SUM(AA17:AA18)</f>
        <v>14144</v>
      </c>
      <c r="AB19" s="27">
        <v>0</v>
      </c>
      <c r="AC19" s="27">
        <f>SUM(AC14:AC18)</f>
        <v>156800</v>
      </c>
      <c r="AD19" s="27">
        <f>SUM(AD14:AD18)</f>
        <v>156800</v>
      </c>
      <c r="AE19" s="27">
        <v>0</v>
      </c>
      <c r="AF19" s="27">
        <v>0</v>
      </c>
      <c r="AG19" s="27">
        <v>0</v>
      </c>
      <c r="AH19" s="27">
        <v>0</v>
      </c>
    </row>
    <row r="20" spans="31:34" ht="13.5">
      <c r="AE20" s="23"/>
      <c r="AF20" s="23"/>
      <c r="AG20" s="23"/>
      <c r="AH20" s="23"/>
    </row>
    <row r="21" spans="1:25" ht="13.5">
      <c r="A21">
        <v>2006</v>
      </c>
      <c r="B21">
        <v>3</v>
      </c>
      <c r="C21">
        <v>3</v>
      </c>
      <c r="D21">
        <v>250</v>
      </c>
      <c r="E21" t="s">
        <v>35</v>
      </c>
      <c r="F21">
        <v>250</v>
      </c>
      <c r="G21" t="s">
        <v>60</v>
      </c>
      <c r="H21">
        <v>6</v>
      </c>
      <c r="I21" t="s">
        <v>27</v>
      </c>
      <c r="J21">
        <v>12</v>
      </c>
      <c r="K21" t="s">
        <v>28</v>
      </c>
      <c r="L21">
        <v>35916142</v>
      </c>
      <c r="M21" t="s">
        <v>88</v>
      </c>
      <c r="N21" t="s">
        <v>29</v>
      </c>
      <c r="O21" t="s">
        <v>29</v>
      </c>
      <c r="P21" t="s">
        <v>29</v>
      </c>
      <c r="Q21" t="s">
        <v>29</v>
      </c>
      <c r="R21">
        <v>114</v>
      </c>
      <c r="S21" t="s">
        <v>30</v>
      </c>
      <c r="T21">
        <v>1</v>
      </c>
      <c r="U21" s="25">
        <v>8</v>
      </c>
      <c r="V21" s="23">
        <v>0</v>
      </c>
      <c r="W21" s="23">
        <v>0</v>
      </c>
      <c r="X21">
        <v>0</v>
      </c>
      <c r="Y21">
        <v>0</v>
      </c>
    </row>
    <row r="22" spans="1:34" ht="13.5">
      <c r="A22">
        <v>2006</v>
      </c>
      <c r="B22">
        <v>3</v>
      </c>
      <c r="C22">
        <v>3</v>
      </c>
      <c r="D22">
        <v>550</v>
      </c>
      <c r="E22" t="s">
        <v>41</v>
      </c>
      <c r="F22">
        <v>550</v>
      </c>
      <c r="G22" t="s">
        <v>42</v>
      </c>
      <c r="H22">
        <v>6</v>
      </c>
      <c r="I22" t="s">
        <v>27</v>
      </c>
      <c r="J22">
        <v>12</v>
      </c>
      <c r="K22" t="s">
        <v>28</v>
      </c>
      <c r="L22">
        <v>35916142</v>
      </c>
      <c r="M22" t="s">
        <v>88</v>
      </c>
      <c r="N22" t="s">
        <v>29</v>
      </c>
      <c r="O22" t="s">
        <v>29</v>
      </c>
      <c r="P22" t="s">
        <v>29</v>
      </c>
      <c r="Q22" t="s">
        <v>29</v>
      </c>
      <c r="R22">
        <v>114</v>
      </c>
      <c r="S22" t="s">
        <v>30</v>
      </c>
      <c r="T22">
        <v>1</v>
      </c>
      <c r="U22" s="25">
        <v>14000</v>
      </c>
      <c r="V22" s="23">
        <v>0</v>
      </c>
      <c r="W22" s="23">
        <v>0</v>
      </c>
      <c r="X22">
        <v>0</v>
      </c>
      <c r="Y22">
        <v>0</v>
      </c>
      <c r="Z22" s="23">
        <f>SUM(U21:U22)</f>
        <v>14008</v>
      </c>
      <c r="AA22" s="23">
        <f>SUM(U21:U22)</f>
        <v>14008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</row>
    <row r="23" spans="1:34" ht="13.5">
      <c r="A23">
        <v>2006</v>
      </c>
      <c r="B23">
        <v>3</v>
      </c>
      <c r="C23">
        <v>4</v>
      </c>
      <c r="D23">
        <v>550</v>
      </c>
      <c r="E23" t="s">
        <v>41</v>
      </c>
      <c r="F23">
        <v>550</v>
      </c>
      <c r="G23" t="s">
        <v>42</v>
      </c>
      <c r="H23">
        <v>6</v>
      </c>
      <c r="I23" t="s">
        <v>27</v>
      </c>
      <c r="J23">
        <v>12</v>
      </c>
      <c r="K23" t="s">
        <v>28</v>
      </c>
      <c r="L23">
        <v>35916142</v>
      </c>
      <c r="M23" t="s">
        <v>88</v>
      </c>
      <c r="N23" t="s">
        <v>29</v>
      </c>
      <c r="O23" t="s">
        <v>29</v>
      </c>
      <c r="P23" t="s">
        <v>29</v>
      </c>
      <c r="Q23" t="s">
        <v>29</v>
      </c>
      <c r="R23">
        <v>114</v>
      </c>
      <c r="S23" t="s">
        <v>30</v>
      </c>
      <c r="T23">
        <v>1</v>
      </c>
      <c r="U23" s="25">
        <v>14000</v>
      </c>
      <c r="V23" s="23">
        <v>0</v>
      </c>
      <c r="W23" s="23">
        <v>0</v>
      </c>
      <c r="X23">
        <v>0</v>
      </c>
      <c r="Y23">
        <v>0</v>
      </c>
      <c r="Z23" s="23">
        <v>14000</v>
      </c>
      <c r="AA23" s="23">
        <v>14000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</row>
    <row r="24" spans="1:34" ht="13.5">
      <c r="A24">
        <v>2006</v>
      </c>
      <c r="B24">
        <v>3</v>
      </c>
      <c r="C24">
        <v>5</v>
      </c>
      <c r="D24">
        <v>250</v>
      </c>
      <c r="E24" t="s">
        <v>35</v>
      </c>
      <c r="F24">
        <v>250</v>
      </c>
      <c r="G24" t="s">
        <v>60</v>
      </c>
      <c r="H24">
        <v>6</v>
      </c>
      <c r="I24" t="s">
        <v>27</v>
      </c>
      <c r="J24">
        <v>12</v>
      </c>
      <c r="K24" t="s">
        <v>28</v>
      </c>
      <c r="L24">
        <v>35916142</v>
      </c>
      <c r="M24" t="s">
        <v>88</v>
      </c>
      <c r="N24" t="s">
        <v>29</v>
      </c>
      <c r="O24" t="s">
        <v>29</v>
      </c>
      <c r="P24" t="s">
        <v>29</v>
      </c>
      <c r="Q24" t="s">
        <v>29</v>
      </c>
      <c r="R24">
        <v>114</v>
      </c>
      <c r="S24" t="s">
        <v>30</v>
      </c>
      <c r="T24">
        <v>1</v>
      </c>
      <c r="U24" s="25">
        <v>36</v>
      </c>
      <c r="V24" s="23">
        <v>1</v>
      </c>
      <c r="W24" s="23">
        <v>36</v>
      </c>
      <c r="X24">
        <v>0</v>
      </c>
      <c r="Y24">
        <v>0</v>
      </c>
      <c r="Z24" s="23">
        <v>36</v>
      </c>
      <c r="AA24" s="23">
        <v>36</v>
      </c>
      <c r="AB24" s="23">
        <v>0</v>
      </c>
      <c r="AC24" s="23">
        <v>36</v>
      </c>
      <c r="AD24" s="23">
        <v>36</v>
      </c>
      <c r="AE24" s="23">
        <v>0</v>
      </c>
      <c r="AF24" s="23">
        <v>0</v>
      </c>
      <c r="AG24" s="23">
        <v>0</v>
      </c>
      <c r="AH24" s="23">
        <v>0</v>
      </c>
    </row>
    <row r="25" spans="26:34" ht="13.5">
      <c r="Z25" s="27">
        <f>SUM(Z21:Z24)</f>
        <v>28044</v>
      </c>
      <c r="AA25" s="27">
        <f>SUM(AA21:AA24)</f>
        <v>28044</v>
      </c>
      <c r="AB25" s="27">
        <v>0</v>
      </c>
      <c r="AC25" s="27">
        <f>SUM(AC22:AC24)</f>
        <v>36</v>
      </c>
      <c r="AD25" s="27">
        <f>SUM(AD22:AD24)</f>
        <v>36</v>
      </c>
      <c r="AE25" s="27">
        <v>0</v>
      </c>
      <c r="AF25" s="27">
        <v>0</v>
      </c>
      <c r="AG25" s="27">
        <v>0</v>
      </c>
      <c r="AH25" s="27">
        <v>0</v>
      </c>
    </row>
    <row r="26" spans="31:34" ht="13.5">
      <c r="AE26" s="23"/>
      <c r="AF26" s="23"/>
      <c r="AG26" s="23"/>
      <c r="AH26" s="23"/>
    </row>
    <row r="27" spans="1:34" ht="13.5">
      <c r="A27">
        <v>2006</v>
      </c>
      <c r="B27">
        <v>4</v>
      </c>
      <c r="C27">
        <v>2</v>
      </c>
      <c r="D27">
        <v>550</v>
      </c>
      <c r="E27" t="s">
        <v>41</v>
      </c>
      <c r="F27">
        <v>550</v>
      </c>
      <c r="G27" t="s">
        <v>42</v>
      </c>
      <c r="H27">
        <v>6</v>
      </c>
      <c r="I27" t="s">
        <v>27</v>
      </c>
      <c r="J27">
        <v>12</v>
      </c>
      <c r="K27" t="s">
        <v>28</v>
      </c>
      <c r="L27">
        <v>35916142</v>
      </c>
      <c r="M27" t="s">
        <v>88</v>
      </c>
      <c r="N27" t="s">
        <v>29</v>
      </c>
      <c r="O27" t="s">
        <v>29</v>
      </c>
      <c r="P27" t="s">
        <v>29</v>
      </c>
      <c r="Q27" t="s">
        <v>29</v>
      </c>
      <c r="R27">
        <v>114</v>
      </c>
      <c r="S27" t="s">
        <v>30</v>
      </c>
      <c r="T27">
        <v>1</v>
      </c>
      <c r="U27" s="25">
        <v>14000</v>
      </c>
      <c r="V27" s="23">
        <v>0</v>
      </c>
      <c r="W27" s="23">
        <v>0</v>
      </c>
      <c r="X27">
        <v>0</v>
      </c>
      <c r="Y27">
        <v>0</v>
      </c>
      <c r="Z27" s="23">
        <v>14000</v>
      </c>
      <c r="AA27" s="23">
        <v>14000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</row>
    <row r="28" spans="1:34" ht="13.5">
      <c r="A28">
        <v>2006</v>
      </c>
      <c r="B28">
        <v>4</v>
      </c>
      <c r="C28">
        <v>3</v>
      </c>
      <c r="D28">
        <v>250</v>
      </c>
      <c r="E28" t="s">
        <v>35</v>
      </c>
      <c r="F28">
        <v>250</v>
      </c>
      <c r="G28" t="s">
        <v>60</v>
      </c>
      <c r="H28">
        <v>6</v>
      </c>
      <c r="I28" t="s">
        <v>27</v>
      </c>
      <c r="J28">
        <v>12</v>
      </c>
      <c r="K28" t="s">
        <v>28</v>
      </c>
      <c r="L28">
        <v>35916142</v>
      </c>
      <c r="M28" t="s">
        <v>88</v>
      </c>
      <c r="N28" t="s">
        <v>29</v>
      </c>
      <c r="O28" t="s">
        <v>29</v>
      </c>
      <c r="P28" t="s">
        <v>29</v>
      </c>
      <c r="Q28" t="s">
        <v>29</v>
      </c>
      <c r="R28">
        <v>114</v>
      </c>
      <c r="S28" t="s">
        <v>30</v>
      </c>
      <c r="T28">
        <v>1</v>
      </c>
      <c r="U28" s="25">
        <v>36</v>
      </c>
      <c r="V28" s="23">
        <v>1</v>
      </c>
      <c r="W28" s="23">
        <v>36</v>
      </c>
      <c r="X28">
        <v>0</v>
      </c>
      <c r="Y28">
        <v>0</v>
      </c>
      <c r="Z28" s="23">
        <v>36</v>
      </c>
      <c r="AA28" s="23">
        <v>36</v>
      </c>
      <c r="AB28" s="23">
        <v>0</v>
      </c>
      <c r="AC28" s="23">
        <v>36</v>
      </c>
      <c r="AD28" s="23">
        <v>36</v>
      </c>
      <c r="AE28" s="23">
        <v>0</v>
      </c>
      <c r="AF28" s="23">
        <v>0</v>
      </c>
      <c r="AG28" s="23">
        <v>0</v>
      </c>
      <c r="AH28" s="23">
        <v>0</v>
      </c>
    </row>
    <row r="29" spans="1:25" ht="13.5">
      <c r="A29">
        <v>2006</v>
      </c>
      <c r="B29">
        <v>4</v>
      </c>
      <c r="C29">
        <v>4</v>
      </c>
      <c r="D29">
        <v>250</v>
      </c>
      <c r="E29" t="s">
        <v>35</v>
      </c>
      <c r="F29">
        <v>250</v>
      </c>
      <c r="G29" t="s">
        <v>60</v>
      </c>
      <c r="H29">
        <v>6</v>
      </c>
      <c r="I29" t="s">
        <v>27</v>
      </c>
      <c r="J29">
        <v>12</v>
      </c>
      <c r="K29" t="s">
        <v>28</v>
      </c>
      <c r="L29">
        <v>35916142</v>
      </c>
      <c r="M29" t="s">
        <v>88</v>
      </c>
      <c r="N29" t="s">
        <v>29</v>
      </c>
      <c r="O29" t="s">
        <v>29</v>
      </c>
      <c r="P29" t="s">
        <v>29</v>
      </c>
      <c r="Q29" t="s">
        <v>29</v>
      </c>
      <c r="R29">
        <v>114</v>
      </c>
      <c r="S29" t="s">
        <v>30</v>
      </c>
      <c r="T29">
        <v>1</v>
      </c>
      <c r="U29" s="25">
        <v>36</v>
      </c>
      <c r="V29" s="23">
        <v>1</v>
      </c>
      <c r="W29" s="23">
        <v>36</v>
      </c>
      <c r="X29">
        <v>0</v>
      </c>
      <c r="Y29">
        <v>0</v>
      </c>
    </row>
    <row r="30" spans="1:34" ht="13.5">
      <c r="A30">
        <v>2006</v>
      </c>
      <c r="B30">
        <v>4</v>
      </c>
      <c r="C30">
        <v>4</v>
      </c>
      <c r="D30">
        <v>550</v>
      </c>
      <c r="E30" t="s">
        <v>41</v>
      </c>
      <c r="F30">
        <v>550</v>
      </c>
      <c r="G30" t="s">
        <v>42</v>
      </c>
      <c r="H30">
        <v>6</v>
      </c>
      <c r="I30" t="s">
        <v>27</v>
      </c>
      <c r="J30">
        <v>12</v>
      </c>
      <c r="K30" t="s">
        <v>28</v>
      </c>
      <c r="L30">
        <v>35916142</v>
      </c>
      <c r="M30" t="s">
        <v>88</v>
      </c>
      <c r="N30" t="s">
        <v>29</v>
      </c>
      <c r="O30" t="s">
        <v>29</v>
      </c>
      <c r="P30" t="s">
        <v>29</v>
      </c>
      <c r="Q30" t="s">
        <v>29</v>
      </c>
      <c r="R30">
        <v>114</v>
      </c>
      <c r="S30" t="s">
        <v>30</v>
      </c>
      <c r="T30">
        <v>1</v>
      </c>
      <c r="U30" s="25">
        <v>6000</v>
      </c>
      <c r="V30" s="23">
        <v>0</v>
      </c>
      <c r="W30" s="23">
        <v>0</v>
      </c>
      <c r="X30">
        <v>0</v>
      </c>
      <c r="Y30">
        <v>0</v>
      </c>
      <c r="Z30" s="23">
        <f>SUM(U29:U30)</f>
        <v>6036</v>
      </c>
      <c r="AA30" s="23">
        <f>SUM(U29:U30)</f>
        <v>6036</v>
      </c>
      <c r="AB30" s="23">
        <v>0</v>
      </c>
      <c r="AC30" s="23">
        <v>36</v>
      </c>
      <c r="AD30" s="23">
        <v>36</v>
      </c>
      <c r="AE30" s="23">
        <v>0</v>
      </c>
      <c r="AF30" s="23">
        <v>0</v>
      </c>
      <c r="AG30" s="23">
        <v>0</v>
      </c>
      <c r="AH30" s="23">
        <v>0</v>
      </c>
    </row>
    <row r="31" spans="1:25" ht="13.5">
      <c r="A31">
        <v>2006</v>
      </c>
      <c r="B31">
        <v>4</v>
      </c>
      <c r="C31">
        <v>5</v>
      </c>
      <c r="D31">
        <v>250</v>
      </c>
      <c r="E31" t="s">
        <v>35</v>
      </c>
      <c r="F31">
        <v>250</v>
      </c>
      <c r="G31" t="s">
        <v>60</v>
      </c>
      <c r="H31">
        <v>6</v>
      </c>
      <c r="I31" t="s">
        <v>27</v>
      </c>
      <c r="J31">
        <v>12</v>
      </c>
      <c r="K31" t="s">
        <v>28</v>
      </c>
      <c r="L31">
        <v>35916142</v>
      </c>
      <c r="M31" t="s">
        <v>88</v>
      </c>
      <c r="N31" t="s">
        <v>29</v>
      </c>
      <c r="O31" t="s">
        <v>29</v>
      </c>
      <c r="P31" t="s">
        <v>29</v>
      </c>
      <c r="Q31" t="s">
        <v>29</v>
      </c>
      <c r="R31">
        <v>114</v>
      </c>
      <c r="S31" t="s">
        <v>30</v>
      </c>
      <c r="T31">
        <v>1</v>
      </c>
      <c r="U31" s="25">
        <v>36</v>
      </c>
      <c r="V31" s="23">
        <v>1</v>
      </c>
      <c r="W31" s="23">
        <v>36</v>
      </c>
      <c r="X31">
        <v>0</v>
      </c>
      <c r="Y31">
        <v>0</v>
      </c>
    </row>
    <row r="32" spans="1:34" ht="13.5">
      <c r="A32">
        <v>2006</v>
      </c>
      <c r="B32">
        <v>4</v>
      </c>
      <c r="C32">
        <v>5</v>
      </c>
      <c r="D32">
        <v>550</v>
      </c>
      <c r="E32" t="s">
        <v>41</v>
      </c>
      <c r="F32">
        <v>550</v>
      </c>
      <c r="G32" t="s">
        <v>42</v>
      </c>
      <c r="H32">
        <v>6</v>
      </c>
      <c r="I32" t="s">
        <v>27</v>
      </c>
      <c r="J32">
        <v>12</v>
      </c>
      <c r="K32" t="s">
        <v>28</v>
      </c>
      <c r="L32">
        <v>35916142</v>
      </c>
      <c r="M32" t="s">
        <v>88</v>
      </c>
      <c r="N32" t="s">
        <v>29</v>
      </c>
      <c r="O32" t="s">
        <v>29</v>
      </c>
      <c r="P32" t="s">
        <v>29</v>
      </c>
      <c r="Q32" t="s">
        <v>29</v>
      </c>
      <c r="R32">
        <v>114</v>
      </c>
      <c r="S32" t="s">
        <v>30</v>
      </c>
      <c r="T32">
        <v>1</v>
      </c>
      <c r="U32" s="25">
        <v>13720</v>
      </c>
      <c r="V32" s="23">
        <v>0</v>
      </c>
      <c r="W32" s="23">
        <v>0</v>
      </c>
      <c r="X32">
        <v>0</v>
      </c>
      <c r="Y32">
        <v>0</v>
      </c>
      <c r="Z32" s="23">
        <f>SUM(U31:U32)</f>
        <v>13756</v>
      </c>
      <c r="AA32" s="23">
        <f>SUM(U31:U32)</f>
        <v>13756</v>
      </c>
      <c r="AB32" s="23">
        <v>0</v>
      </c>
      <c r="AC32" s="23">
        <v>36</v>
      </c>
      <c r="AD32" s="23">
        <v>36</v>
      </c>
      <c r="AE32" s="23">
        <v>0</v>
      </c>
      <c r="AF32" s="23">
        <v>0</v>
      </c>
      <c r="AG32" s="23">
        <v>0</v>
      </c>
      <c r="AH32" s="23">
        <v>0</v>
      </c>
    </row>
    <row r="33" spans="26:34" ht="13.5">
      <c r="Z33" s="27">
        <f>SUM(Z27:Z32)</f>
        <v>33828</v>
      </c>
      <c r="AA33" s="27">
        <f>SUM(AA27:AA32)</f>
        <v>33828</v>
      </c>
      <c r="AB33" s="27">
        <v>0</v>
      </c>
      <c r="AC33" s="27">
        <f>SUM(AC27:AC32)</f>
        <v>108</v>
      </c>
      <c r="AD33" s="27">
        <f>SUM(AD27:AD32)</f>
        <v>108</v>
      </c>
      <c r="AE33" s="27">
        <v>0</v>
      </c>
      <c r="AF33" s="27">
        <v>0</v>
      </c>
      <c r="AG33" s="27">
        <v>0</v>
      </c>
      <c r="AH33" s="27">
        <v>0</v>
      </c>
    </row>
    <row r="34" spans="31:34" ht="13.5">
      <c r="AE34" s="23"/>
      <c r="AF34" s="23"/>
      <c r="AG34" s="23"/>
      <c r="AH34" s="23"/>
    </row>
    <row r="35" spans="1:34" ht="13.5">
      <c r="A35">
        <v>2006</v>
      </c>
      <c r="B35">
        <v>5</v>
      </c>
      <c r="C35">
        <v>1</v>
      </c>
      <c r="D35">
        <v>250</v>
      </c>
      <c r="E35" t="s">
        <v>35</v>
      </c>
      <c r="F35">
        <v>250</v>
      </c>
      <c r="G35" t="s">
        <v>60</v>
      </c>
      <c r="H35">
        <v>6</v>
      </c>
      <c r="I35" t="s">
        <v>27</v>
      </c>
      <c r="J35">
        <v>12</v>
      </c>
      <c r="K35" t="s">
        <v>28</v>
      </c>
      <c r="L35">
        <v>35916142</v>
      </c>
      <c r="M35" t="s">
        <v>88</v>
      </c>
      <c r="N35" t="s">
        <v>29</v>
      </c>
      <c r="O35" t="s">
        <v>29</v>
      </c>
      <c r="P35" t="s">
        <v>29</v>
      </c>
      <c r="Q35" t="s">
        <v>29</v>
      </c>
      <c r="R35">
        <v>114</v>
      </c>
      <c r="S35" t="s">
        <v>30</v>
      </c>
      <c r="T35">
        <v>1</v>
      </c>
      <c r="U35" s="25">
        <v>36</v>
      </c>
      <c r="V35" s="23">
        <v>1</v>
      </c>
      <c r="W35" s="23">
        <v>36</v>
      </c>
      <c r="X35">
        <v>0</v>
      </c>
      <c r="Y35">
        <v>0</v>
      </c>
      <c r="Z35" s="23">
        <v>36</v>
      </c>
      <c r="AA35" s="23">
        <v>36</v>
      </c>
      <c r="AB35" s="23">
        <v>0</v>
      </c>
      <c r="AC35" s="23">
        <v>36</v>
      </c>
      <c r="AD35" s="23">
        <v>36</v>
      </c>
      <c r="AE35" s="23">
        <v>0</v>
      </c>
      <c r="AF35" s="23">
        <v>0</v>
      </c>
      <c r="AG35" s="23">
        <v>0</v>
      </c>
      <c r="AH35" s="23">
        <v>0</v>
      </c>
    </row>
    <row r="36" spans="1:34" ht="13.5">
      <c r="A36">
        <v>2006</v>
      </c>
      <c r="B36">
        <v>5</v>
      </c>
      <c r="C36">
        <v>2</v>
      </c>
      <c r="D36">
        <v>550</v>
      </c>
      <c r="E36" t="s">
        <v>41</v>
      </c>
      <c r="F36">
        <v>550</v>
      </c>
      <c r="G36" t="s">
        <v>42</v>
      </c>
      <c r="H36">
        <v>6</v>
      </c>
      <c r="I36" t="s">
        <v>27</v>
      </c>
      <c r="J36">
        <v>12</v>
      </c>
      <c r="K36" t="s">
        <v>28</v>
      </c>
      <c r="L36">
        <v>35916142</v>
      </c>
      <c r="M36" t="s">
        <v>88</v>
      </c>
      <c r="N36" t="s">
        <v>29</v>
      </c>
      <c r="O36" t="s">
        <v>29</v>
      </c>
      <c r="P36" t="s">
        <v>29</v>
      </c>
      <c r="Q36" t="s">
        <v>29</v>
      </c>
      <c r="R36">
        <v>114</v>
      </c>
      <c r="S36" t="s">
        <v>30</v>
      </c>
      <c r="T36">
        <v>2</v>
      </c>
      <c r="U36" s="25">
        <v>12000</v>
      </c>
      <c r="V36" s="23">
        <v>0</v>
      </c>
      <c r="W36" s="23">
        <v>0</v>
      </c>
      <c r="X36">
        <v>0</v>
      </c>
      <c r="Y36">
        <v>0</v>
      </c>
      <c r="Z36" s="23">
        <v>12000</v>
      </c>
      <c r="AA36" s="23">
        <v>12000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</row>
    <row r="37" spans="1:34" ht="13.5">
      <c r="A37">
        <v>2006</v>
      </c>
      <c r="B37">
        <v>5</v>
      </c>
      <c r="C37">
        <v>3</v>
      </c>
      <c r="D37">
        <v>550</v>
      </c>
      <c r="E37" t="s">
        <v>41</v>
      </c>
      <c r="F37">
        <v>550</v>
      </c>
      <c r="G37" t="s">
        <v>42</v>
      </c>
      <c r="H37">
        <v>6</v>
      </c>
      <c r="I37" t="s">
        <v>27</v>
      </c>
      <c r="J37">
        <v>12</v>
      </c>
      <c r="K37" t="s">
        <v>28</v>
      </c>
      <c r="L37">
        <v>35916142</v>
      </c>
      <c r="M37" t="s">
        <v>88</v>
      </c>
      <c r="N37" t="s">
        <v>29</v>
      </c>
      <c r="O37" t="s">
        <v>29</v>
      </c>
      <c r="P37" t="s">
        <v>29</v>
      </c>
      <c r="Q37" t="s">
        <v>29</v>
      </c>
      <c r="R37">
        <v>114</v>
      </c>
      <c r="S37" t="s">
        <v>30</v>
      </c>
      <c r="T37">
        <v>1</v>
      </c>
      <c r="U37" s="25">
        <v>14000</v>
      </c>
      <c r="V37" s="23">
        <v>0</v>
      </c>
      <c r="W37" s="23">
        <v>0</v>
      </c>
      <c r="X37">
        <v>0</v>
      </c>
      <c r="Y37">
        <v>0</v>
      </c>
      <c r="Z37" s="23">
        <v>14000</v>
      </c>
      <c r="AA37" s="23">
        <v>14000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</row>
    <row r="38" spans="1:34" ht="13.5">
      <c r="A38">
        <v>2006</v>
      </c>
      <c r="B38">
        <v>5</v>
      </c>
      <c r="C38">
        <v>4</v>
      </c>
      <c r="D38">
        <v>250</v>
      </c>
      <c r="E38" t="s">
        <v>35</v>
      </c>
      <c r="F38">
        <v>250</v>
      </c>
      <c r="G38" t="s">
        <v>60</v>
      </c>
      <c r="H38">
        <v>6</v>
      </c>
      <c r="I38" t="s">
        <v>27</v>
      </c>
      <c r="J38">
        <v>12</v>
      </c>
      <c r="K38" t="s">
        <v>28</v>
      </c>
      <c r="L38">
        <v>35916142</v>
      </c>
      <c r="M38" t="s">
        <v>88</v>
      </c>
      <c r="N38" t="s">
        <v>29</v>
      </c>
      <c r="O38" t="s">
        <v>29</v>
      </c>
      <c r="P38" t="s">
        <v>29</v>
      </c>
      <c r="Q38" t="s">
        <v>29</v>
      </c>
      <c r="R38">
        <v>114</v>
      </c>
      <c r="S38" t="s">
        <v>30</v>
      </c>
      <c r="T38">
        <v>1</v>
      </c>
      <c r="U38" s="25">
        <v>54</v>
      </c>
      <c r="V38" s="23">
        <v>0</v>
      </c>
      <c r="W38" s="23">
        <v>0</v>
      </c>
      <c r="X38">
        <v>0</v>
      </c>
      <c r="Y38">
        <v>0</v>
      </c>
      <c r="Z38" s="23">
        <v>54</v>
      </c>
      <c r="AA38" s="23">
        <v>54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</row>
    <row r="39" spans="1:34" ht="13.5">
      <c r="A39">
        <v>2006</v>
      </c>
      <c r="B39">
        <v>5</v>
      </c>
      <c r="C39">
        <v>5</v>
      </c>
      <c r="D39">
        <v>550</v>
      </c>
      <c r="E39" t="s">
        <v>41</v>
      </c>
      <c r="F39">
        <v>550</v>
      </c>
      <c r="G39" t="s">
        <v>42</v>
      </c>
      <c r="H39">
        <v>6</v>
      </c>
      <c r="I39" t="s">
        <v>27</v>
      </c>
      <c r="J39">
        <v>12</v>
      </c>
      <c r="K39" t="s">
        <v>28</v>
      </c>
      <c r="L39">
        <v>35916142</v>
      </c>
      <c r="M39" t="s">
        <v>88</v>
      </c>
      <c r="N39" t="s">
        <v>29</v>
      </c>
      <c r="O39" t="s">
        <v>29</v>
      </c>
      <c r="P39" t="s">
        <v>29</v>
      </c>
      <c r="Q39" t="s">
        <v>29</v>
      </c>
      <c r="R39">
        <v>114</v>
      </c>
      <c r="S39" t="s">
        <v>30</v>
      </c>
      <c r="T39">
        <v>2</v>
      </c>
      <c r="U39" s="25">
        <v>12000</v>
      </c>
      <c r="V39" s="23">
        <v>0</v>
      </c>
      <c r="W39" s="23">
        <v>0</v>
      </c>
      <c r="X39">
        <v>0</v>
      </c>
      <c r="Y39">
        <v>0</v>
      </c>
      <c r="Z39" s="23">
        <v>12000</v>
      </c>
      <c r="AA39" s="23">
        <v>12000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</row>
    <row r="40" spans="26:34" ht="13.5">
      <c r="Z40" s="27">
        <f>SUM(Z35:Z39)</f>
        <v>38090</v>
      </c>
      <c r="AA40" s="27">
        <f>SUM(AA35:AA39)</f>
        <v>38090</v>
      </c>
      <c r="AB40" s="27">
        <v>0</v>
      </c>
      <c r="AC40" s="27">
        <f>SUM(AC35:AC39)</f>
        <v>36</v>
      </c>
      <c r="AD40" s="27">
        <f>SUM(AD35:AD39)</f>
        <v>36</v>
      </c>
      <c r="AE40" s="27">
        <v>0</v>
      </c>
      <c r="AF40" s="27">
        <v>0</v>
      </c>
      <c r="AG40" s="27">
        <v>0</v>
      </c>
      <c r="AH40" s="27">
        <v>0</v>
      </c>
    </row>
    <row r="41" spans="31:34" ht="13.5">
      <c r="AE41" s="23"/>
      <c r="AF41" s="23"/>
      <c r="AG41" s="23"/>
      <c r="AH41" s="23"/>
    </row>
    <row r="42" spans="1:34" ht="13.5">
      <c r="A42">
        <v>2006</v>
      </c>
      <c r="B42">
        <v>6</v>
      </c>
      <c r="C42">
        <v>2</v>
      </c>
      <c r="D42">
        <v>250</v>
      </c>
      <c r="E42" t="s">
        <v>35</v>
      </c>
      <c r="F42">
        <v>250</v>
      </c>
      <c r="G42" t="s">
        <v>60</v>
      </c>
      <c r="H42">
        <v>6</v>
      </c>
      <c r="I42" t="s">
        <v>27</v>
      </c>
      <c r="J42">
        <v>12</v>
      </c>
      <c r="K42" t="s">
        <v>28</v>
      </c>
      <c r="L42">
        <v>35916142</v>
      </c>
      <c r="M42" t="s">
        <v>88</v>
      </c>
      <c r="N42" t="s">
        <v>29</v>
      </c>
      <c r="O42" t="s">
        <v>29</v>
      </c>
      <c r="P42" t="s">
        <v>29</v>
      </c>
      <c r="Q42" t="s">
        <v>29</v>
      </c>
      <c r="R42">
        <v>114</v>
      </c>
      <c r="S42" t="s">
        <v>30</v>
      </c>
      <c r="T42">
        <v>1</v>
      </c>
      <c r="U42" s="25">
        <v>54</v>
      </c>
      <c r="V42" s="23">
        <v>0</v>
      </c>
      <c r="W42" s="23">
        <v>0</v>
      </c>
      <c r="X42">
        <v>0</v>
      </c>
      <c r="Y42">
        <v>0</v>
      </c>
      <c r="AE42" s="23"/>
      <c r="AF42" s="23"/>
      <c r="AG42" s="23"/>
      <c r="AH42" s="23"/>
    </row>
    <row r="43" spans="1:34" ht="13.5">
      <c r="A43">
        <v>2006</v>
      </c>
      <c r="B43">
        <v>6</v>
      </c>
      <c r="C43">
        <v>2</v>
      </c>
      <c r="D43">
        <v>755</v>
      </c>
      <c r="E43" t="s">
        <v>81</v>
      </c>
      <c r="F43">
        <v>755</v>
      </c>
      <c r="G43" t="s">
        <v>82</v>
      </c>
      <c r="H43">
        <v>6</v>
      </c>
      <c r="I43" t="s">
        <v>27</v>
      </c>
      <c r="J43">
        <v>12</v>
      </c>
      <c r="K43" t="s">
        <v>28</v>
      </c>
      <c r="L43">
        <v>35916142</v>
      </c>
      <c r="M43" t="s">
        <v>88</v>
      </c>
      <c r="N43" t="s">
        <v>29</v>
      </c>
      <c r="O43" t="s">
        <v>29</v>
      </c>
      <c r="P43" t="s">
        <v>29</v>
      </c>
      <c r="Q43" t="s">
        <v>29</v>
      </c>
      <c r="R43">
        <v>111</v>
      </c>
      <c r="S43" t="s">
        <v>45</v>
      </c>
      <c r="T43">
        <v>2</v>
      </c>
      <c r="U43" s="25">
        <v>28950</v>
      </c>
      <c r="V43" s="23">
        <v>2</v>
      </c>
      <c r="W43" s="23">
        <v>28950</v>
      </c>
      <c r="X43">
        <v>0</v>
      </c>
      <c r="Y43">
        <v>0</v>
      </c>
      <c r="Z43" s="23">
        <f>SUM(U42:U43)</f>
        <v>29004</v>
      </c>
      <c r="AA43" s="23">
        <v>54</v>
      </c>
      <c r="AB43" s="23">
        <v>28950</v>
      </c>
      <c r="AC43" s="23">
        <v>28950</v>
      </c>
      <c r="AD43" s="23">
        <v>0</v>
      </c>
      <c r="AE43" s="23">
        <v>28950</v>
      </c>
      <c r="AF43" s="23">
        <v>0</v>
      </c>
      <c r="AG43" s="23">
        <v>0</v>
      </c>
      <c r="AH43" s="23">
        <v>0</v>
      </c>
    </row>
    <row r="44" spans="1:34" ht="13.5">
      <c r="A44">
        <v>2006</v>
      </c>
      <c r="B44">
        <v>6</v>
      </c>
      <c r="C44">
        <v>3</v>
      </c>
      <c r="D44">
        <v>250</v>
      </c>
      <c r="E44" t="s">
        <v>35</v>
      </c>
      <c r="F44">
        <v>250</v>
      </c>
      <c r="G44" t="s">
        <v>60</v>
      </c>
      <c r="H44">
        <v>6</v>
      </c>
      <c r="I44" t="s">
        <v>27</v>
      </c>
      <c r="J44">
        <v>12</v>
      </c>
      <c r="K44" t="s">
        <v>28</v>
      </c>
      <c r="L44">
        <v>35916142</v>
      </c>
      <c r="M44" t="s">
        <v>88</v>
      </c>
      <c r="N44" t="s">
        <v>29</v>
      </c>
      <c r="O44" t="s">
        <v>29</v>
      </c>
      <c r="P44" t="s">
        <v>29</v>
      </c>
      <c r="Q44" t="s">
        <v>29</v>
      </c>
      <c r="R44">
        <v>114</v>
      </c>
      <c r="S44" t="s">
        <v>30</v>
      </c>
      <c r="T44">
        <v>1</v>
      </c>
      <c r="U44" s="25">
        <v>54</v>
      </c>
      <c r="V44" s="23">
        <v>0</v>
      </c>
      <c r="W44" s="23">
        <v>0</v>
      </c>
      <c r="X44">
        <v>0</v>
      </c>
      <c r="Y44">
        <v>0</v>
      </c>
      <c r="Z44" s="23">
        <v>54</v>
      </c>
      <c r="AA44" s="23">
        <v>54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</row>
    <row r="45" spans="1:34" ht="13.5">
      <c r="A45">
        <v>2006</v>
      </c>
      <c r="B45">
        <v>6</v>
      </c>
      <c r="C45">
        <v>4</v>
      </c>
      <c r="D45">
        <v>250</v>
      </c>
      <c r="E45" t="s">
        <v>35</v>
      </c>
      <c r="F45">
        <v>250</v>
      </c>
      <c r="G45" t="s">
        <v>60</v>
      </c>
      <c r="H45">
        <v>6</v>
      </c>
      <c r="I45" t="s">
        <v>27</v>
      </c>
      <c r="J45">
        <v>12</v>
      </c>
      <c r="K45" t="s">
        <v>28</v>
      </c>
      <c r="L45">
        <v>35916142</v>
      </c>
      <c r="M45" t="s">
        <v>88</v>
      </c>
      <c r="N45" t="s">
        <v>29</v>
      </c>
      <c r="O45" t="s">
        <v>29</v>
      </c>
      <c r="P45" t="s">
        <v>29</v>
      </c>
      <c r="Q45" t="s">
        <v>29</v>
      </c>
      <c r="R45">
        <v>114</v>
      </c>
      <c r="S45" t="s">
        <v>30</v>
      </c>
      <c r="T45">
        <v>1</v>
      </c>
      <c r="U45" s="25">
        <v>36</v>
      </c>
      <c r="V45" s="23">
        <v>0</v>
      </c>
      <c r="W45" s="23">
        <v>0</v>
      </c>
      <c r="X45">
        <v>0</v>
      </c>
      <c r="Y45">
        <v>0</v>
      </c>
      <c r="Z45" s="23">
        <v>36</v>
      </c>
      <c r="AA45" s="23">
        <v>36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</row>
    <row r="46" spans="1:25" ht="13.5">
      <c r="A46">
        <v>2006</v>
      </c>
      <c r="B46">
        <v>6</v>
      </c>
      <c r="C46">
        <v>4</v>
      </c>
      <c r="D46">
        <v>550</v>
      </c>
      <c r="E46" t="s">
        <v>41</v>
      </c>
      <c r="F46">
        <v>550</v>
      </c>
      <c r="G46" t="s">
        <v>42</v>
      </c>
      <c r="H46">
        <v>6</v>
      </c>
      <c r="I46" t="s">
        <v>27</v>
      </c>
      <c r="J46">
        <v>12</v>
      </c>
      <c r="K46" t="s">
        <v>28</v>
      </c>
      <c r="L46">
        <v>35916142</v>
      </c>
      <c r="M46" t="s">
        <v>88</v>
      </c>
      <c r="N46" t="s">
        <v>29</v>
      </c>
      <c r="O46" t="s">
        <v>29</v>
      </c>
      <c r="P46" t="s">
        <v>29</v>
      </c>
      <c r="Q46" t="s">
        <v>29</v>
      </c>
      <c r="R46">
        <v>114</v>
      </c>
      <c r="S46" t="s">
        <v>30</v>
      </c>
      <c r="T46">
        <v>1</v>
      </c>
      <c r="U46" s="25">
        <v>12000</v>
      </c>
      <c r="V46" s="23">
        <v>0</v>
      </c>
      <c r="W46" s="23">
        <v>0</v>
      </c>
      <c r="X46">
        <v>0</v>
      </c>
      <c r="Y46">
        <v>0</v>
      </c>
    </row>
    <row r="47" spans="1:34" ht="13.5">
      <c r="A47">
        <v>2006</v>
      </c>
      <c r="B47">
        <v>6</v>
      </c>
      <c r="C47">
        <v>4</v>
      </c>
      <c r="D47">
        <v>755</v>
      </c>
      <c r="E47" t="s">
        <v>81</v>
      </c>
      <c r="F47">
        <v>755</v>
      </c>
      <c r="G47" t="s">
        <v>82</v>
      </c>
      <c r="H47">
        <v>6</v>
      </c>
      <c r="I47" t="s">
        <v>27</v>
      </c>
      <c r="J47">
        <v>12</v>
      </c>
      <c r="K47" t="s">
        <v>28</v>
      </c>
      <c r="L47">
        <v>35916142</v>
      </c>
      <c r="M47" t="s">
        <v>88</v>
      </c>
      <c r="N47" t="s">
        <v>29</v>
      </c>
      <c r="O47" t="s">
        <v>29</v>
      </c>
      <c r="P47" t="s">
        <v>29</v>
      </c>
      <c r="Q47" t="s">
        <v>29</v>
      </c>
      <c r="R47">
        <v>111</v>
      </c>
      <c r="S47" t="s">
        <v>45</v>
      </c>
      <c r="T47">
        <v>2</v>
      </c>
      <c r="U47" s="25">
        <v>63000</v>
      </c>
      <c r="V47" s="23">
        <v>2</v>
      </c>
      <c r="W47" s="23">
        <v>63000</v>
      </c>
      <c r="X47">
        <v>0</v>
      </c>
      <c r="Y47">
        <v>0</v>
      </c>
      <c r="Z47" s="23">
        <f>SUM(U46:U47)</f>
        <v>75000</v>
      </c>
      <c r="AA47" s="23">
        <v>12000</v>
      </c>
      <c r="AB47" s="23">
        <v>63000</v>
      </c>
      <c r="AC47" s="23">
        <v>63000</v>
      </c>
      <c r="AD47" s="23">
        <v>0</v>
      </c>
      <c r="AE47" s="23">
        <v>63000</v>
      </c>
      <c r="AF47" s="23">
        <v>0</v>
      </c>
      <c r="AG47" s="23">
        <v>0</v>
      </c>
      <c r="AH47" s="23">
        <v>0</v>
      </c>
    </row>
    <row r="48" spans="1:34" ht="13.5">
      <c r="A48">
        <v>2006</v>
      </c>
      <c r="B48">
        <v>6</v>
      </c>
      <c r="C48">
        <v>5</v>
      </c>
      <c r="D48">
        <v>550</v>
      </c>
      <c r="E48" t="s">
        <v>41</v>
      </c>
      <c r="F48">
        <v>550</v>
      </c>
      <c r="G48" t="s">
        <v>42</v>
      </c>
      <c r="H48">
        <v>6</v>
      </c>
      <c r="I48" t="s">
        <v>27</v>
      </c>
      <c r="J48">
        <v>12</v>
      </c>
      <c r="K48" t="s">
        <v>28</v>
      </c>
      <c r="L48">
        <v>35916142</v>
      </c>
      <c r="M48" t="s">
        <v>88</v>
      </c>
      <c r="N48" t="s">
        <v>29</v>
      </c>
      <c r="O48" t="s">
        <v>29</v>
      </c>
      <c r="P48" t="s">
        <v>29</v>
      </c>
      <c r="Q48" t="s">
        <v>29</v>
      </c>
      <c r="R48">
        <v>114</v>
      </c>
      <c r="S48" t="s">
        <v>30</v>
      </c>
      <c r="T48">
        <v>1</v>
      </c>
      <c r="U48" s="25">
        <v>12000</v>
      </c>
      <c r="V48" s="23">
        <v>0</v>
      </c>
      <c r="W48" s="23">
        <v>0</v>
      </c>
      <c r="X48">
        <v>0</v>
      </c>
      <c r="Y48">
        <v>0</v>
      </c>
      <c r="Z48" s="23">
        <v>12000</v>
      </c>
      <c r="AA48" s="23">
        <v>12000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</row>
    <row r="49" spans="26:34" ht="13.5">
      <c r="Z49" s="27">
        <f>SUM(Z43:Z48)</f>
        <v>116094</v>
      </c>
      <c r="AA49" s="27">
        <f>SUM(AA43:AA48)</f>
        <v>24144</v>
      </c>
      <c r="AB49" s="27">
        <f>SUM(AB43:AB48)</f>
        <v>91950</v>
      </c>
      <c r="AC49" s="27">
        <f>SUM(AC43:AC48)</f>
        <v>91950</v>
      </c>
      <c r="AD49" s="27">
        <v>0</v>
      </c>
      <c r="AE49" s="27">
        <f>SUM(AE43:AE48)</f>
        <v>91950</v>
      </c>
      <c r="AF49" s="27">
        <v>0</v>
      </c>
      <c r="AG49" s="27">
        <v>0</v>
      </c>
      <c r="AH49" s="27">
        <v>0</v>
      </c>
    </row>
    <row r="50" spans="31:34" ht="13.5">
      <c r="AE50" s="23"/>
      <c r="AF50" s="23"/>
      <c r="AG50" s="23"/>
      <c r="AH50" s="23"/>
    </row>
    <row r="51" spans="1:25" ht="13.5">
      <c r="A51">
        <v>2006</v>
      </c>
      <c r="B51">
        <v>7</v>
      </c>
      <c r="C51">
        <v>2</v>
      </c>
      <c r="D51">
        <v>250</v>
      </c>
      <c r="E51" t="s">
        <v>35</v>
      </c>
      <c r="F51">
        <v>250</v>
      </c>
      <c r="G51" t="s">
        <v>60</v>
      </c>
      <c r="H51">
        <v>6</v>
      </c>
      <c r="I51" t="s">
        <v>27</v>
      </c>
      <c r="J51">
        <v>12</v>
      </c>
      <c r="K51" t="s">
        <v>28</v>
      </c>
      <c r="L51">
        <v>35916142</v>
      </c>
      <c r="M51" t="s">
        <v>88</v>
      </c>
      <c r="N51" t="s">
        <v>29</v>
      </c>
      <c r="O51" t="s">
        <v>29</v>
      </c>
      <c r="P51" t="s">
        <v>29</v>
      </c>
      <c r="Q51" t="s">
        <v>29</v>
      </c>
      <c r="R51">
        <v>114</v>
      </c>
      <c r="S51" t="s">
        <v>30</v>
      </c>
      <c r="T51">
        <v>1</v>
      </c>
      <c r="U51" s="25">
        <v>36</v>
      </c>
      <c r="V51" s="23">
        <v>1</v>
      </c>
      <c r="W51" s="23">
        <v>36</v>
      </c>
      <c r="X51">
        <v>0</v>
      </c>
      <c r="Y51">
        <v>0</v>
      </c>
    </row>
    <row r="52" spans="1:34" ht="13.5">
      <c r="A52">
        <v>2006</v>
      </c>
      <c r="B52">
        <v>7</v>
      </c>
      <c r="C52">
        <v>2</v>
      </c>
      <c r="D52">
        <v>550</v>
      </c>
      <c r="E52" t="s">
        <v>41</v>
      </c>
      <c r="F52">
        <v>550</v>
      </c>
      <c r="G52" t="s">
        <v>42</v>
      </c>
      <c r="H52">
        <v>6</v>
      </c>
      <c r="I52" t="s">
        <v>27</v>
      </c>
      <c r="J52">
        <v>12</v>
      </c>
      <c r="K52" t="s">
        <v>28</v>
      </c>
      <c r="L52">
        <v>35916142</v>
      </c>
      <c r="M52" t="s">
        <v>88</v>
      </c>
      <c r="N52" t="s">
        <v>29</v>
      </c>
      <c r="O52" t="s">
        <v>29</v>
      </c>
      <c r="P52" t="s">
        <v>29</v>
      </c>
      <c r="Q52" t="s">
        <v>29</v>
      </c>
      <c r="R52">
        <v>114</v>
      </c>
      <c r="S52" t="s">
        <v>30</v>
      </c>
      <c r="T52">
        <v>1</v>
      </c>
      <c r="U52" s="25">
        <v>11000</v>
      </c>
      <c r="V52" s="23">
        <v>0</v>
      </c>
      <c r="W52" s="23">
        <v>0</v>
      </c>
      <c r="X52">
        <v>0</v>
      </c>
      <c r="Y52">
        <v>0</v>
      </c>
      <c r="Z52" s="23">
        <f>SUM(U51:U52)</f>
        <v>11036</v>
      </c>
      <c r="AA52" s="23">
        <v>11036</v>
      </c>
      <c r="AB52" s="23">
        <v>0</v>
      </c>
      <c r="AC52" s="23">
        <v>36</v>
      </c>
      <c r="AD52" s="23">
        <v>36</v>
      </c>
      <c r="AE52" s="23">
        <v>0</v>
      </c>
      <c r="AF52" s="23">
        <v>0</v>
      </c>
      <c r="AG52" s="23">
        <v>0</v>
      </c>
      <c r="AH52" s="23">
        <v>0</v>
      </c>
    </row>
    <row r="53" spans="1:34" ht="13.5">
      <c r="A53">
        <v>2006</v>
      </c>
      <c r="B53">
        <v>7</v>
      </c>
      <c r="C53">
        <v>3</v>
      </c>
      <c r="D53">
        <v>250</v>
      </c>
      <c r="E53" t="s">
        <v>35</v>
      </c>
      <c r="F53">
        <v>250</v>
      </c>
      <c r="G53" t="s">
        <v>60</v>
      </c>
      <c r="H53">
        <v>6</v>
      </c>
      <c r="I53" t="s">
        <v>27</v>
      </c>
      <c r="J53">
        <v>12</v>
      </c>
      <c r="K53" t="s">
        <v>28</v>
      </c>
      <c r="L53">
        <v>35916142</v>
      </c>
      <c r="M53" t="s">
        <v>88</v>
      </c>
      <c r="N53" t="s">
        <v>29</v>
      </c>
      <c r="O53" t="s">
        <v>29</v>
      </c>
      <c r="P53" t="s">
        <v>29</v>
      </c>
      <c r="Q53" t="s">
        <v>29</v>
      </c>
      <c r="R53">
        <v>114</v>
      </c>
      <c r="S53" t="s">
        <v>30</v>
      </c>
      <c r="T53">
        <v>1</v>
      </c>
      <c r="U53" s="25">
        <v>72</v>
      </c>
      <c r="V53" s="23">
        <v>0</v>
      </c>
      <c r="W53" s="23">
        <v>0</v>
      </c>
      <c r="X53">
        <v>0</v>
      </c>
      <c r="Y53">
        <v>0</v>
      </c>
      <c r="Z53" s="23">
        <v>72</v>
      </c>
      <c r="AA53" s="23">
        <v>72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</row>
    <row r="54" spans="1:25" ht="13.5">
      <c r="A54">
        <v>2006</v>
      </c>
      <c r="B54">
        <v>7</v>
      </c>
      <c r="C54">
        <v>4</v>
      </c>
      <c r="D54">
        <v>250</v>
      </c>
      <c r="E54" t="s">
        <v>35</v>
      </c>
      <c r="F54">
        <v>250</v>
      </c>
      <c r="G54" t="s">
        <v>60</v>
      </c>
      <c r="H54">
        <v>6</v>
      </c>
      <c r="I54" t="s">
        <v>27</v>
      </c>
      <c r="J54">
        <v>12</v>
      </c>
      <c r="K54" t="s">
        <v>28</v>
      </c>
      <c r="L54">
        <v>35916142</v>
      </c>
      <c r="M54" t="s">
        <v>88</v>
      </c>
      <c r="N54" t="s">
        <v>29</v>
      </c>
      <c r="O54" t="s">
        <v>29</v>
      </c>
      <c r="P54" t="s">
        <v>29</v>
      </c>
      <c r="Q54" t="s">
        <v>29</v>
      </c>
      <c r="R54">
        <v>114</v>
      </c>
      <c r="S54" t="s">
        <v>30</v>
      </c>
      <c r="T54">
        <v>1</v>
      </c>
      <c r="U54" s="25">
        <v>72</v>
      </c>
      <c r="V54" s="23">
        <v>1</v>
      </c>
      <c r="W54" s="23">
        <v>72</v>
      </c>
      <c r="X54">
        <v>0</v>
      </c>
      <c r="Y54">
        <v>0</v>
      </c>
    </row>
    <row r="55" spans="1:34" ht="13.5">
      <c r="A55">
        <v>2006</v>
      </c>
      <c r="B55">
        <v>7</v>
      </c>
      <c r="C55">
        <v>4</v>
      </c>
      <c r="D55">
        <v>550</v>
      </c>
      <c r="E55" t="s">
        <v>41</v>
      </c>
      <c r="F55">
        <v>550</v>
      </c>
      <c r="G55" t="s">
        <v>42</v>
      </c>
      <c r="H55">
        <v>6</v>
      </c>
      <c r="I55" t="s">
        <v>27</v>
      </c>
      <c r="J55">
        <v>12</v>
      </c>
      <c r="K55" t="s">
        <v>28</v>
      </c>
      <c r="L55">
        <v>35916142</v>
      </c>
      <c r="M55" t="s">
        <v>88</v>
      </c>
      <c r="N55" t="s">
        <v>29</v>
      </c>
      <c r="O55" t="s">
        <v>29</v>
      </c>
      <c r="P55" t="s">
        <v>29</v>
      </c>
      <c r="Q55" t="s">
        <v>29</v>
      </c>
      <c r="R55">
        <v>114</v>
      </c>
      <c r="S55" t="s">
        <v>30</v>
      </c>
      <c r="T55">
        <v>1</v>
      </c>
      <c r="U55" s="25">
        <v>10400</v>
      </c>
      <c r="V55" s="23">
        <v>0</v>
      </c>
      <c r="W55" s="23">
        <v>0</v>
      </c>
      <c r="X55">
        <v>0</v>
      </c>
      <c r="Y55">
        <v>0</v>
      </c>
      <c r="Z55" s="23">
        <f>SUM(U54:U55)</f>
        <v>10472</v>
      </c>
      <c r="AA55" s="23">
        <f>SUM(U54:U55)</f>
        <v>10472</v>
      </c>
      <c r="AB55" s="23">
        <v>0</v>
      </c>
      <c r="AC55" s="23">
        <v>72</v>
      </c>
      <c r="AD55" s="23">
        <v>72</v>
      </c>
      <c r="AE55" s="23">
        <v>0</v>
      </c>
      <c r="AF55" s="23">
        <v>0</v>
      </c>
      <c r="AG55" s="23">
        <v>0</v>
      </c>
      <c r="AH55" s="23">
        <v>0</v>
      </c>
    </row>
    <row r="56" spans="1:34" ht="13.5">
      <c r="A56">
        <v>2006</v>
      </c>
      <c r="B56">
        <v>7</v>
      </c>
      <c r="C56">
        <v>5</v>
      </c>
      <c r="D56">
        <v>250</v>
      </c>
      <c r="E56" t="s">
        <v>35</v>
      </c>
      <c r="F56">
        <v>250</v>
      </c>
      <c r="G56" t="s">
        <v>60</v>
      </c>
      <c r="H56">
        <v>6</v>
      </c>
      <c r="I56" t="s">
        <v>27</v>
      </c>
      <c r="J56">
        <v>12</v>
      </c>
      <c r="K56" t="s">
        <v>28</v>
      </c>
      <c r="L56">
        <v>35916142</v>
      </c>
      <c r="M56" t="s">
        <v>88</v>
      </c>
      <c r="N56" t="s">
        <v>29</v>
      </c>
      <c r="O56" t="s">
        <v>29</v>
      </c>
      <c r="P56" t="s">
        <v>29</v>
      </c>
      <c r="Q56" t="s">
        <v>29</v>
      </c>
      <c r="R56">
        <v>114</v>
      </c>
      <c r="S56" t="s">
        <v>30</v>
      </c>
      <c r="T56">
        <v>1</v>
      </c>
      <c r="U56" s="25">
        <v>54</v>
      </c>
      <c r="V56" s="23">
        <v>0</v>
      </c>
      <c r="W56" s="23">
        <v>0</v>
      </c>
      <c r="X56">
        <v>0</v>
      </c>
      <c r="Y56">
        <v>0</v>
      </c>
      <c r="Z56" s="23">
        <v>54</v>
      </c>
      <c r="AA56" s="23">
        <v>54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</row>
    <row r="57" spans="26:34" ht="13.5">
      <c r="Z57" s="27">
        <f>SUM(Z52:Z56)</f>
        <v>21634</v>
      </c>
      <c r="AA57" s="27">
        <f>SUM(AA52:AA56)</f>
        <v>21634</v>
      </c>
      <c r="AB57" s="27">
        <v>0</v>
      </c>
      <c r="AC57" s="27">
        <f>SUM(AC52:AC56)</f>
        <v>108</v>
      </c>
      <c r="AD57" s="27">
        <f>SUM(AD52:AD56)</f>
        <v>108</v>
      </c>
      <c r="AE57" s="27">
        <v>0</v>
      </c>
      <c r="AF57" s="27">
        <v>0</v>
      </c>
      <c r="AG57" s="27">
        <v>0</v>
      </c>
      <c r="AH57" s="27">
        <v>0</v>
      </c>
    </row>
    <row r="58" spans="31:34" ht="13.5">
      <c r="AE58" s="23"/>
      <c r="AF58" s="23"/>
      <c r="AG58" s="23"/>
      <c r="AH58" s="23"/>
    </row>
    <row r="59" spans="1:34" ht="13.5">
      <c r="A59">
        <v>2006</v>
      </c>
      <c r="B59">
        <v>8</v>
      </c>
      <c r="C59">
        <v>1</v>
      </c>
      <c r="D59">
        <v>550</v>
      </c>
      <c r="E59" t="s">
        <v>41</v>
      </c>
      <c r="F59">
        <v>550</v>
      </c>
      <c r="G59" t="s">
        <v>42</v>
      </c>
      <c r="H59">
        <v>6</v>
      </c>
      <c r="I59" t="s">
        <v>27</v>
      </c>
      <c r="J59">
        <v>12</v>
      </c>
      <c r="K59" t="s">
        <v>28</v>
      </c>
      <c r="L59">
        <v>35916142</v>
      </c>
      <c r="M59" t="s">
        <v>88</v>
      </c>
      <c r="N59" t="s">
        <v>29</v>
      </c>
      <c r="O59" t="s">
        <v>29</v>
      </c>
      <c r="P59" t="s">
        <v>29</v>
      </c>
      <c r="Q59" t="s">
        <v>29</v>
      </c>
      <c r="R59">
        <v>114</v>
      </c>
      <c r="S59" t="s">
        <v>30</v>
      </c>
      <c r="T59">
        <v>1</v>
      </c>
      <c r="U59" s="25">
        <v>5200</v>
      </c>
      <c r="V59" s="23">
        <v>0</v>
      </c>
      <c r="W59" s="23">
        <v>0</v>
      </c>
      <c r="X59">
        <v>0</v>
      </c>
      <c r="Y59">
        <v>0</v>
      </c>
      <c r="Z59" s="23">
        <v>5200</v>
      </c>
      <c r="AA59" s="23">
        <v>5200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</row>
    <row r="60" spans="1:34" ht="13.5">
      <c r="A60">
        <v>2006</v>
      </c>
      <c r="B60">
        <v>8</v>
      </c>
      <c r="C60">
        <v>2</v>
      </c>
      <c r="D60">
        <v>705</v>
      </c>
      <c r="E60" t="s">
        <v>48</v>
      </c>
      <c r="F60">
        <v>700</v>
      </c>
      <c r="G60" t="s">
        <v>44</v>
      </c>
      <c r="H60">
        <v>6</v>
      </c>
      <c r="I60" t="s">
        <v>27</v>
      </c>
      <c r="J60">
        <v>12</v>
      </c>
      <c r="K60" t="s">
        <v>28</v>
      </c>
      <c r="L60">
        <v>35916142</v>
      </c>
      <c r="M60" t="s">
        <v>88</v>
      </c>
      <c r="N60" t="s">
        <v>29</v>
      </c>
      <c r="O60" t="s">
        <v>29</v>
      </c>
      <c r="P60" t="s">
        <v>29</v>
      </c>
      <c r="Q60" t="s">
        <v>29</v>
      </c>
      <c r="R60">
        <v>114</v>
      </c>
      <c r="S60" t="s">
        <v>30</v>
      </c>
      <c r="T60">
        <v>2</v>
      </c>
      <c r="U60" s="25">
        <v>56272</v>
      </c>
      <c r="V60" s="23">
        <v>1</v>
      </c>
      <c r="W60" s="23">
        <v>40592</v>
      </c>
      <c r="X60">
        <v>0</v>
      </c>
      <c r="Y60">
        <v>0</v>
      </c>
      <c r="Z60" s="23">
        <v>56272</v>
      </c>
      <c r="AA60" s="23">
        <v>56272</v>
      </c>
      <c r="AB60" s="23">
        <v>0</v>
      </c>
      <c r="AC60" s="23">
        <v>40592</v>
      </c>
      <c r="AD60" s="23">
        <v>40592</v>
      </c>
      <c r="AE60" s="23">
        <v>0</v>
      </c>
      <c r="AF60" s="23">
        <v>0</v>
      </c>
      <c r="AG60" s="23">
        <v>0</v>
      </c>
      <c r="AH60" s="23">
        <v>0</v>
      </c>
    </row>
    <row r="61" spans="1:25" ht="13.5">
      <c r="A61">
        <v>2006</v>
      </c>
      <c r="B61">
        <v>8</v>
      </c>
      <c r="C61">
        <v>3</v>
      </c>
      <c r="D61">
        <v>250</v>
      </c>
      <c r="E61" t="s">
        <v>35</v>
      </c>
      <c r="F61">
        <v>250</v>
      </c>
      <c r="G61" t="s">
        <v>60</v>
      </c>
      <c r="H61">
        <v>6</v>
      </c>
      <c r="I61" t="s">
        <v>27</v>
      </c>
      <c r="J61">
        <v>12</v>
      </c>
      <c r="K61" t="s">
        <v>28</v>
      </c>
      <c r="L61">
        <v>35916142</v>
      </c>
      <c r="M61" t="s">
        <v>88</v>
      </c>
      <c r="N61" t="s">
        <v>29</v>
      </c>
      <c r="O61" t="s">
        <v>29</v>
      </c>
      <c r="P61" t="s">
        <v>29</v>
      </c>
      <c r="Q61" t="s">
        <v>29</v>
      </c>
      <c r="R61">
        <v>114</v>
      </c>
      <c r="S61" t="s">
        <v>30</v>
      </c>
      <c r="T61">
        <v>1</v>
      </c>
      <c r="U61" s="25">
        <v>36</v>
      </c>
      <c r="V61" s="23">
        <v>0</v>
      </c>
      <c r="W61" s="23">
        <v>0</v>
      </c>
      <c r="X61">
        <v>0</v>
      </c>
      <c r="Y61">
        <v>0</v>
      </c>
    </row>
    <row r="62" spans="1:25" ht="13.5">
      <c r="A62">
        <v>2006</v>
      </c>
      <c r="B62">
        <v>8</v>
      </c>
      <c r="C62">
        <v>3</v>
      </c>
      <c r="D62">
        <v>615</v>
      </c>
      <c r="E62" t="s">
        <v>55</v>
      </c>
      <c r="F62">
        <v>617</v>
      </c>
      <c r="G62" t="s">
        <v>56</v>
      </c>
      <c r="H62">
        <v>6</v>
      </c>
      <c r="I62" t="s">
        <v>27</v>
      </c>
      <c r="J62">
        <v>12</v>
      </c>
      <c r="K62" t="s">
        <v>28</v>
      </c>
      <c r="L62">
        <v>35916142</v>
      </c>
      <c r="M62" t="s">
        <v>88</v>
      </c>
      <c r="N62" t="s">
        <v>29</v>
      </c>
      <c r="O62" t="s">
        <v>29</v>
      </c>
      <c r="P62" t="s">
        <v>29</v>
      </c>
      <c r="Q62" t="s">
        <v>29</v>
      </c>
      <c r="R62">
        <v>114</v>
      </c>
      <c r="S62" t="s">
        <v>30</v>
      </c>
      <c r="T62">
        <v>1</v>
      </c>
      <c r="U62" s="25">
        <v>96520</v>
      </c>
      <c r="V62" s="23">
        <v>1</v>
      </c>
      <c r="W62" s="23">
        <v>96520</v>
      </c>
      <c r="X62">
        <v>0</v>
      </c>
      <c r="Y62">
        <v>0</v>
      </c>
    </row>
    <row r="63" spans="1:34" ht="13.5">
      <c r="A63">
        <v>2006</v>
      </c>
      <c r="B63">
        <v>8</v>
      </c>
      <c r="C63">
        <v>3</v>
      </c>
      <c r="D63">
        <v>705</v>
      </c>
      <c r="E63" t="s">
        <v>48</v>
      </c>
      <c r="F63">
        <v>700</v>
      </c>
      <c r="G63" t="s">
        <v>44</v>
      </c>
      <c r="H63">
        <v>6</v>
      </c>
      <c r="I63" t="s">
        <v>27</v>
      </c>
      <c r="J63">
        <v>12</v>
      </c>
      <c r="K63" t="s">
        <v>28</v>
      </c>
      <c r="L63">
        <v>35916142</v>
      </c>
      <c r="M63" t="s">
        <v>88</v>
      </c>
      <c r="N63" t="s">
        <v>29</v>
      </c>
      <c r="O63" t="s">
        <v>29</v>
      </c>
      <c r="P63" t="s">
        <v>29</v>
      </c>
      <c r="Q63" t="s">
        <v>29</v>
      </c>
      <c r="R63">
        <v>114</v>
      </c>
      <c r="S63" t="s">
        <v>30</v>
      </c>
      <c r="T63">
        <v>1</v>
      </c>
      <c r="U63" s="25">
        <v>47040</v>
      </c>
      <c r="V63" s="23">
        <v>0</v>
      </c>
      <c r="W63" s="23">
        <v>0</v>
      </c>
      <c r="X63">
        <v>0</v>
      </c>
      <c r="Y63">
        <v>0</v>
      </c>
      <c r="Z63" s="23">
        <f>SUM(U61:U63)</f>
        <v>143596</v>
      </c>
      <c r="AA63" s="23">
        <f>SUM(U61:U63)</f>
        <v>143596</v>
      </c>
      <c r="AB63" s="23">
        <v>0</v>
      </c>
      <c r="AC63" s="23">
        <f>SUM(W61:W63)</f>
        <v>96520</v>
      </c>
      <c r="AD63" s="23">
        <f>SUM(W61:W63)</f>
        <v>96520</v>
      </c>
      <c r="AE63">
        <v>0</v>
      </c>
      <c r="AF63">
        <v>0</v>
      </c>
      <c r="AG63" s="23">
        <v>0</v>
      </c>
      <c r="AH63" s="23">
        <v>0</v>
      </c>
    </row>
    <row r="64" spans="1:25" ht="13.5">
      <c r="A64">
        <v>2006</v>
      </c>
      <c r="B64">
        <v>8</v>
      </c>
      <c r="C64">
        <v>4</v>
      </c>
      <c r="D64">
        <v>250</v>
      </c>
      <c r="E64" t="s">
        <v>35</v>
      </c>
      <c r="F64">
        <v>250</v>
      </c>
      <c r="G64" t="s">
        <v>60</v>
      </c>
      <c r="H64">
        <v>6</v>
      </c>
      <c r="I64" t="s">
        <v>27</v>
      </c>
      <c r="J64">
        <v>12</v>
      </c>
      <c r="K64" t="s">
        <v>28</v>
      </c>
      <c r="L64">
        <v>35916142</v>
      </c>
      <c r="M64" t="s">
        <v>88</v>
      </c>
      <c r="N64" t="s">
        <v>29</v>
      </c>
      <c r="O64" t="s">
        <v>29</v>
      </c>
      <c r="P64" t="s">
        <v>29</v>
      </c>
      <c r="Q64" t="s">
        <v>29</v>
      </c>
      <c r="R64">
        <v>114</v>
      </c>
      <c r="S64" t="s">
        <v>30</v>
      </c>
      <c r="T64">
        <v>1</v>
      </c>
      <c r="U64" s="25">
        <v>54</v>
      </c>
      <c r="V64" s="23">
        <v>0</v>
      </c>
      <c r="W64" s="23">
        <v>0</v>
      </c>
      <c r="X64">
        <v>0</v>
      </c>
      <c r="Y64">
        <v>0</v>
      </c>
    </row>
    <row r="65" spans="1:34" ht="13.5">
      <c r="A65">
        <v>2006</v>
      </c>
      <c r="B65">
        <v>8</v>
      </c>
      <c r="C65">
        <v>4</v>
      </c>
      <c r="D65">
        <v>615</v>
      </c>
      <c r="E65" t="s">
        <v>55</v>
      </c>
      <c r="F65">
        <v>617</v>
      </c>
      <c r="G65" t="s">
        <v>56</v>
      </c>
      <c r="H65">
        <v>6</v>
      </c>
      <c r="I65" t="s">
        <v>27</v>
      </c>
      <c r="J65">
        <v>12</v>
      </c>
      <c r="K65" t="s">
        <v>28</v>
      </c>
      <c r="L65">
        <v>35916142</v>
      </c>
      <c r="M65" t="s">
        <v>88</v>
      </c>
      <c r="N65" t="s">
        <v>29</v>
      </c>
      <c r="O65" t="s">
        <v>29</v>
      </c>
      <c r="P65" t="s">
        <v>29</v>
      </c>
      <c r="Q65" t="s">
        <v>29</v>
      </c>
      <c r="R65">
        <v>114</v>
      </c>
      <c r="S65" t="s">
        <v>30</v>
      </c>
      <c r="T65">
        <v>0</v>
      </c>
      <c r="U65" s="25">
        <v>0</v>
      </c>
      <c r="V65" s="23">
        <v>1</v>
      </c>
      <c r="W65" s="23">
        <v>47040</v>
      </c>
      <c r="X65">
        <v>0</v>
      </c>
      <c r="Y65">
        <v>0</v>
      </c>
      <c r="Z65" s="23">
        <f>SUM(U64:U65)</f>
        <v>54</v>
      </c>
      <c r="AA65" s="23">
        <f>SUM(U64:U65)</f>
        <v>54</v>
      </c>
      <c r="AB65" s="23">
        <v>0</v>
      </c>
      <c r="AC65" s="23">
        <f>SUM(W64:W65)</f>
        <v>47040</v>
      </c>
      <c r="AD65" s="23">
        <f>SUM(W64:W65)</f>
        <v>47040</v>
      </c>
      <c r="AE65">
        <v>0</v>
      </c>
      <c r="AF65">
        <v>0</v>
      </c>
      <c r="AG65" s="23">
        <v>0</v>
      </c>
      <c r="AH65" s="23">
        <v>0</v>
      </c>
    </row>
    <row r="66" spans="1:25" ht="13.5">
      <c r="A66">
        <v>2006</v>
      </c>
      <c r="B66">
        <v>8</v>
      </c>
      <c r="C66">
        <v>5</v>
      </c>
      <c r="D66">
        <v>200</v>
      </c>
      <c r="E66" t="s">
        <v>34</v>
      </c>
      <c r="F66">
        <v>0</v>
      </c>
      <c r="G66" t="s">
        <v>26</v>
      </c>
      <c r="H66">
        <v>6</v>
      </c>
      <c r="I66" t="s">
        <v>27</v>
      </c>
      <c r="J66">
        <v>12</v>
      </c>
      <c r="K66" t="s">
        <v>28</v>
      </c>
      <c r="L66">
        <v>35916142</v>
      </c>
      <c r="M66" t="s">
        <v>88</v>
      </c>
      <c r="N66" t="s">
        <v>29</v>
      </c>
      <c r="O66" t="s">
        <v>29</v>
      </c>
      <c r="P66" t="s">
        <v>29</v>
      </c>
      <c r="Q66" t="s">
        <v>29</v>
      </c>
      <c r="R66">
        <v>114</v>
      </c>
      <c r="S66" t="s">
        <v>30</v>
      </c>
      <c r="T66">
        <v>1</v>
      </c>
      <c r="U66" s="25">
        <v>11250</v>
      </c>
      <c r="V66" s="23">
        <v>1</v>
      </c>
      <c r="W66" s="23">
        <v>11250</v>
      </c>
      <c r="X66">
        <v>0</v>
      </c>
      <c r="Y66">
        <v>0</v>
      </c>
    </row>
    <row r="67" spans="1:25" ht="13.5">
      <c r="A67">
        <v>2006</v>
      </c>
      <c r="B67">
        <v>8</v>
      </c>
      <c r="C67">
        <v>5</v>
      </c>
      <c r="D67">
        <v>250</v>
      </c>
      <c r="E67" t="s">
        <v>35</v>
      </c>
      <c r="F67">
        <v>250</v>
      </c>
      <c r="G67" t="s">
        <v>60</v>
      </c>
      <c r="H67">
        <v>6</v>
      </c>
      <c r="I67" t="s">
        <v>27</v>
      </c>
      <c r="J67">
        <v>12</v>
      </c>
      <c r="K67" t="s">
        <v>28</v>
      </c>
      <c r="L67">
        <v>35916142</v>
      </c>
      <c r="M67" t="s">
        <v>88</v>
      </c>
      <c r="N67" t="s">
        <v>29</v>
      </c>
      <c r="O67" t="s">
        <v>29</v>
      </c>
      <c r="P67" t="s">
        <v>29</v>
      </c>
      <c r="Q67" t="s">
        <v>29</v>
      </c>
      <c r="R67">
        <v>114</v>
      </c>
      <c r="S67" t="s">
        <v>30</v>
      </c>
      <c r="T67">
        <v>1</v>
      </c>
      <c r="U67" s="25">
        <v>144</v>
      </c>
      <c r="V67" s="23">
        <v>0</v>
      </c>
      <c r="W67" s="23">
        <v>0</v>
      </c>
      <c r="X67">
        <v>0</v>
      </c>
      <c r="Y67">
        <v>0</v>
      </c>
    </row>
    <row r="68" spans="1:25" ht="13.5">
      <c r="A68">
        <v>2006</v>
      </c>
      <c r="B68">
        <v>8</v>
      </c>
      <c r="C68">
        <v>5</v>
      </c>
      <c r="D68">
        <v>500</v>
      </c>
      <c r="E68" t="s">
        <v>39</v>
      </c>
      <c r="F68">
        <v>500</v>
      </c>
      <c r="G68" t="s">
        <v>40</v>
      </c>
      <c r="H68">
        <v>6</v>
      </c>
      <c r="I68" t="s">
        <v>27</v>
      </c>
      <c r="J68">
        <v>12</v>
      </c>
      <c r="K68" t="s">
        <v>28</v>
      </c>
      <c r="L68">
        <v>35916142</v>
      </c>
      <c r="M68" t="s">
        <v>88</v>
      </c>
      <c r="N68" t="s">
        <v>29</v>
      </c>
      <c r="O68" t="s">
        <v>29</v>
      </c>
      <c r="P68" t="s">
        <v>29</v>
      </c>
      <c r="Q68" t="s">
        <v>29</v>
      </c>
      <c r="R68">
        <v>114</v>
      </c>
      <c r="S68" t="s">
        <v>30</v>
      </c>
      <c r="T68">
        <v>1</v>
      </c>
      <c r="U68" s="25">
        <v>18000</v>
      </c>
      <c r="V68" s="23">
        <v>1</v>
      </c>
      <c r="W68" s="23">
        <v>18000</v>
      </c>
      <c r="X68">
        <v>0</v>
      </c>
      <c r="Y68">
        <v>0</v>
      </c>
    </row>
    <row r="69" spans="1:25" ht="13.5">
      <c r="A69">
        <v>2006</v>
      </c>
      <c r="B69">
        <v>8</v>
      </c>
      <c r="C69">
        <v>5</v>
      </c>
      <c r="D69">
        <v>550</v>
      </c>
      <c r="E69" t="s">
        <v>41</v>
      </c>
      <c r="F69">
        <v>550</v>
      </c>
      <c r="G69" t="s">
        <v>42</v>
      </c>
      <c r="H69">
        <v>6</v>
      </c>
      <c r="I69" t="s">
        <v>27</v>
      </c>
      <c r="J69">
        <v>12</v>
      </c>
      <c r="K69" t="s">
        <v>28</v>
      </c>
      <c r="L69">
        <v>35916142</v>
      </c>
      <c r="M69" t="s">
        <v>88</v>
      </c>
      <c r="N69" t="s">
        <v>29</v>
      </c>
      <c r="O69" t="s">
        <v>29</v>
      </c>
      <c r="P69" t="s">
        <v>29</v>
      </c>
      <c r="Q69" t="s">
        <v>29</v>
      </c>
      <c r="R69">
        <v>114</v>
      </c>
      <c r="S69" t="s">
        <v>30</v>
      </c>
      <c r="T69">
        <v>1</v>
      </c>
      <c r="U69" s="25">
        <v>16800</v>
      </c>
      <c r="V69" s="23">
        <v>1</v>
      </c>
      <c r="W69" s="23">
        <v>16800</v>
      </c>
      <c r="X69">
        <v>0</v>
      </c>
      <c r="Y69">
        <v>0</v>
      </c>
    </row>
    <row r="70" spans="1:34" ht="13.5">
      <c r="A70">
        <v>2006</v>
      </c>
      <c r="B70">
        <v>8</v>
      </c>
      <c r="C70">
        <v>5</v>
      </c>
      <c r="D70">
        <v>615</v>
      </c>
      <c r="E70" t="s">
        <v>55</v>
      </c>
      <c r="F70">
        <v>617</v>
      </c>
      <c r="G70" t="s">
        <v>56</v>
      </c>
      <c r="H70">
        <v>6</v>
      </c>
      <c r="I70" t="s">
        <v>27</v>
      </c>
      <c r="J70">
        <v>12</v>
      </c>
      <c r="K70" t="s">
        <v>28</v>
      </c>
      <c r="L70">
        <v>35916142</v>
      </c>
      <c r="M70" t="s">
        <v>88</v>
      </c>
      <c r="N70" t="s">
        <v>29</v>
      </c>
      <c r="O70" t="s">
        <v>29</v>
      </c>
      <c r="P70" t="s">
        <v>29</v>
      </c>
      <c r="Q70" t="s">
        <v>29</v>
      </c>
      <c r="R70">
        <v>114</v>
      </c>
      <c r="S70" t="s">
        <v>30</v>
      </c>
      <c r="T70">
        <v>1</v>
      </c>
      <c r="U70" s="25">
        <v>47040</v>
      </c>
      <c r="V70" s="23">
        <v>1</v>
      </c>
      <c r="W70" s="23">
        <v>47040</v>
      </c>
      <c r="X70">
        <v>0</v>
      </c>
      <c r="Y70">
        <v>0</v>
      </c>
      <c r="Z70" s="23">
        <f>SUM(U66:U70)</f>
        <v>93234</v>
      </c>
      <c r="AA70" s="23">
        <f>SUM(U66:U70)</f>
        <v>93234</v>
      </c>
      <c r="AB70" s="23">
        <v>0</v>
      </c>
      <c r="AC70" s="23">
        <f>SUM(W66:W70)</f>
        <v>93090</v>
      </c>
      <c r="AD70" s="23">
        <f>SUM(W66:W70)</f>
        <v>93090</v>
      </c>
      <c r="AE70">
        <v>0</v>
      </c>
      <c r="AF70">
        <v>0</v>
      </c>
      <c r="AG70" s="23">
        <v>0</v>
      </c>
      <c r="AH70" s="23">
        <v>0</v>
      </c>
    </row>
    <row r="71" spans="26:34" ht="13.5">
      <c r="Z71" s="27">
        <f>SUM(Z59:Z70)</f>
        <v>298356</v>
      </c>
      <c r="AA71" s="27">
        <f>SUM(AA59:AA70)</f>
        <v>298356</v>
      </c>
      <c r="AB71" s="27">
        <v>0</v>
      </c>
      <c r="AC71" s="27">
        <f>SUM(AC59:AC70)</f>
        <v>277242</v>
      </c>
      <c r="AD71" s="27">
        <f>SUM(AD59:AD70)</f>
        <v>277242</v>
      </c>
      <c r="AE71" s="28">
        <v>0</v>
      </c>
      <c r="AF71" s="28">
        <v>0</v>
      </c>
      <c r="AG71" s="27">
        <v>0</v>
      </c>
      <c r="AH71" s="27">
        <v>0</v>
      </c>
    </row>
    <row r="72" spans="33:34" ht="13.5">
      <c r="AG72" s="23"/>
      <c r="AH72" s="23"/>
    </row>
    <row r="73" spans="1:34" ht="13.5">
      <c r="A73">
        <v>2006</v>
      </c>
      <c r="B73">
        <v>9</v>
      </c>
      <c r="C73">
        <v>1</v>
      </c>
      <c r="D73">
        <v>500</v>
      </c>
      <c r="E73" t="s">
        <v>39</v>
      </c>
      <c r="F73">
        <v>500</v>
      </c>
      <c r="G73" t="s">
        <v>40</v>
      </c>
      <c r="H73">
        <v>6</v>
      </c>
      <c r="I73" t="s">
        <v>27</v>
      </c>
      <c r="J73">
        <v>12</v>
      </c>
      <c r="K73" t="s">
        <v>28</v>
      </c>
      <c r="L73">
        <v>35916142</v>
      </c>
      <c r="M73" t="s">
        <v>88</v>
      </c>
      <c r="N73" t="s">
        <v>29</v>
      </c>
      <c r="O73" t="s">
        <v>29</v>
      </c>
      <c r="P73" t="s">
        <v>29</v>
      </c>
      <c r="Q73" t="s">
        <v>29</v>
      </c>
      <c r="R73">
        <v>114</v>
      </c>
      <c r="S73" t="s">
        <v>30</v>
      </c>
      <c r="T73">
        <v>1</v>
      </c>
      <c r="U73" s="25">
        <v>16170</v>
      </c>
      <c r="V73" s="23">
        <v>1</v>
      </c>
      <c r="W73" s="23">
        <v>16170</v>
      </c>
      <c r="X73">
        <v>0</v>
      </c>
      <c r="Y73">
        <v>0</v>
      </c>
      <c r="Z73" s="23">
        <v>16170</v>
      </c>
      <c r="AA73" s="23">
        <v>16170</v>
      </c>
      <c r="AB73" s="23">
        <v>0</v>
      </c>
      <c r="AC73" s="23">
        <v>16170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</row>
    <row r="74" spans="1:25" ht="13.5">
      <c r="A74">
        <v>2006</v>
      </c>
      <c r="B74">
        <v>9</v>
      </c>
      <c r="C74">
        <v>2</v>
      </c>
      <c r="D74">
        <v>615</v>
      </c>
      <c r="E74" t="s">
        <v>55</v>
      </c>
      <c r="F74">
        <v>617</v>
      </c>
      <c r="G74" t="s">
        <v>56</v>
      </c>
      <c r="H74">
        <v>6</v>
      </c>
      <c r="I74" t="s">
        <v>27</v>
      </c>
      <c r="J74">
        <v>12</v>
      </c>
      <c r="K74" t="s">
        <v>28</v>
      </c>
      <c r="L74">
        <v>35916142</v>
      </c>
      <c r="M74" t="s">
        <v>88</v>
      </c>
      <c r="N74" t="s">
        <v>29</v>
      </c>
      <c r="O74" t="s">
        <v>29</v>
      </c>
      <c r="P74" t="s">
        <v>29</v>
      </c>
      <c r="Q74" t="s">
        <v>29</v>
      </c>
      <c r="R74">
        <v>114</v>
      </c>
      <c r="S74" t="s">
        <v>30</v>
      </c>
      <c r="T74">
        <v>1</v>
      </c>
      <c r="U74" s="25">
        <v>31360</v>
      </c>
      <c r="V74" s="23">
        <v>1</v>
      </c>
      <c r="W74" s="23">
        <v>31360</v>
      </c>
      <c r="X74">
        <v>0</v>
      </c>
      <c r="Y74">
        <v>0</v>
      </c>
    </row>
    <row r="75" spans="1:34" ht="13.5">
      <c r="A75">
        <v>2006</v>
      </c>
      <c r="B75">
        <v>9</v>
      </c>
      <c r="C75">
        <v>2</v>
      </c>
      <c r="D75">
        <v>700</v>
      </c>
      <c r="E75" t="s">
        <v>43</v>
      </c>
      <c r="F75">
        <v>700</v>
      </c>
      <c r="G75" t="s">
        <v>44</v>
      </c>
      <c r="H75">
        <v>6</v>
      </c>
      <c r="I75" t="s">
        <v>27</v>
      </c>
      <c r="J75">
        <v>12</v>
      </c>
      <c r="K75" t="s">
        <v>28</v>
      </c>
      <c r="L75">
        <v>35916142</v>
      </c>
      <c r="M75" t="s">
        <v>88</v>
      </c>
      <c r="N75" t="s">
        <v>29</v>
      </c>
      <c r="O75" t="s">
        <v>29</v>
      </c>
      <c r="P75" t="s">
        <v>29</v>
      </c>
      <c r="Q75" t="s">
        <v>29</v>
      </c>
      <c r="R75">
        <v>114</v>
      </c>
      <c r="S75" t="s">
        <v>30</v>
      </c>
      <c r="T75">
        <v>1</v>
      </c>
      <c r="U75" s="25">
        <v>1</v>
      </c>
      <c r="V75" s="23">
        <v>0</v>
      </c>
      <c r="W75" s="23">
        <v>0</v>
      </c>
      <c r="X75">
        <v>1</v>
      </c>
      <c r="Y75">
        <v>1</v>
      </c>
      <c r="Z75" s="23">
        <f>SUM(U74:U75)</f>
        <v>31361</v>
      </c>
      <c r="AA75" s="23">
        <f>SUM(U74:U75)</f>
        <v>31361</v>
      </c>
      <c r="AB75" s="23">
        <v>0</v>
      </c>
      <c r="AC75" s="23">
        <f>SUM(W74:W75)</f>
        <v>31360</v>
      </c>
      <c r="AD75" s="23">
        <f>SUM(W74:W75)</f>
        <v>31360</v>
      </c>
      <c r="AE75">
        <v>0</v>
      </c>
      <c r="AF75">
        <v>1</v>
      </c>
      <c r="AG75" s="23">
        <v>1</v>
      </c>
      <c r="AH75" s="23">
        <v>0</v>
      </c>
    </row>
    <row r="76" spans="1:25" ht="13.5">
      <c r="A76">
        <v>2006</v>
      </c>
      <c r="B76">
        <v>9</v>
      </c>
      <c r="C76">
        <v>3</v>
      </c>
      <c r="D76">
        <v>250</v>
      </c>
      <c r="E76" t="s">
        <v>35</v>
      </c>
      <c r="F76">
        <v>250</v>
      </c>
      <c r="G76" t="s">
        <v>60</v>
      </c>
      <c r="H76">
        <v>6</v>
      </c>
      <c r="I76" t="s">
        <v>27</v>
      </c>
      <c r="J76">
        <v>12</v>
      </c>
      <c r="K76" t="s">
        <v>28</v>
      </c>
      <c r="L76">
        <v>35916142</v>
      </c>
      <c r="M76" t="s">
        <v>88</v>
      </c>
      <c r="N76" t="s">
        <v>29</v>
      </c>
      <c r="O76" t="s">
        <v>29</v>
      </c>
      <c r="P76" t="s">
        <v>29</v>
      </c>
      <c r="Q76" t="s">
        <v>29</v>
      </c>
      <c r="R76">
        <v>114</v>
      </c>
      <c r="S76" t="s">
        <v>30</v>
      </c>
      <c r="T76">
        <v>1</v>
      </c>
      <c r="U76" s="25">
        <v>54</v>
      </c>
      <c r="V76" s="23">
        <v>0</v>
      </c>
      <c r="W76" s="23">
        <v>0</v>
      </c>
      <c r="X76">
        <v>0</v>
      </c>
      <c r="Y76">
        <v>0</v>
      </c>
    </row>
    <row r="77" spans="1:34" ht="13.5">
      <c r="A77">
        <v>2006</v>
      </c>
      <c r="B77">
        <v>9</v>
      </c>
      <c r="C77">
        <v>3</v>
      </c>
      <c r="D77">
        <v>615</v>
      </c>
      <c r="E77" t="s">
        <v>55</v>
      </c>
      <c r="F77">
        <v>617</v>
      </c>
      <c r="G77" t="s">
        <v>56</v>
      </c>
      <c r="H77">
        <v>6</v>
      </c>
      <c r="I77" t="s">
        <v>27</v>
      </c>
      <c r="J77">
        <v>12</v>
      </c>
      <c r="K77" t="s">
        <v>28</v>
      </c>
      <c r="L77">
        <v>35916142</v>
      </c>
      <c r="M77" t="s">
        <v>88</v>
      </c>
      <c r="N77" t="s">
        <v>29</v>
      </c>
      <c r="O77" t="s">
        <v>29</v>
      </c>
      <c r="P77" t="s">
        <v>29</v>
      </c>
      <c r="Q77" t="s">
        <v>29</v>
      </c>
      <c r="R77">
        <v>114</v>
      </c>
      <c r="S77" t="s">
        <v>30</v>
      </c>
      <c r="T77">
        <v>1</v>
      </c>
      <c r="U77" s="25">
        <v>62720</v>
      </c>
      <c r="V77" s="23">
        <v>1</v>
      </c>
      <c r="W77" s="23">
        <v>62720</v>
      </c>
      <c r="X77">
        <v>0</v>
      </c>
      <c r="Y77">
        <v>0</v>
      </c>
      <c r="Z77" s="23">
        <f>SUM(U76:U77)</f>
        <v>62774</v>
      </c>
      <c r="AA77" s="23">
        <f>SUM(U76:U77)</f>
        <v>62774</v>
      </c>
      <c r="AB77" s="23">
        <v>0</v>
      </c>
      <c r="AC77" s="23">
        <f>SUM(W76:W77)</f>
        <v>62720</v>
      </c>
      <c r="AD77" s="23">
        <f>SUM(W76:W77)</f>
        <v>62720</v>
      </c>
      <c r="AE77">
        <v>0</v>
      </c>
      <c r="AF77">
        <v>0</v>
      </c>
      <c r="AG77" s="23">
        <v>0</v>
      </c>
      <c r="AH77" s="23">
        <v>0</v>
      </c>
    </row>
    <row r="78" spans="1:25" ht="13.5">
      <c r="A78">
        <v>2006</v>
      </c>
      <c r="B78">
        <v>9</v>
      </c>
      <c r="C78">
        <v>4</v>
      </c>
      <c r="D78">
        <v>250</v>
      </c>
      <c r="E78" t="s">
        <v>35</v>
      </c>
      <c r="F78">
        <v>250</v>
      </c>
      <c r="G78" t="s">
        <v>60</v>
      </c>
      <c r="H78">
        <v>6</v>
      </c>
      <c r="I78" t="s">
        <v>27</v>
      </c>
      <c r="J78">
        <v>12</v>
      </c>
      <c r="K78" t="s">
        <v>28</v>
      </c>
      <c r="L78">
        <v>35916142</v>
      </c>
      <c r="M78" t="s">
        <v>88</v>
      </c>
      <c r="N78" t="s">
        <v>29</v>
      </c>
      <c r="O78" t="s">
        <v>29</v>
      </c>
      <c r="P78" t="s">
        <v>29</v>
      </c>
      <c r="Q78" t="s">
        <v>29</v>
      </c>
      <c r="R78">
        <v>114</v>
      </c>
      <c r="S78" t="s">
        <v>30</v>
      </c>
      <c r="T78">
        <v>1</v>
      </c>
      <c r="U78" s="25">
        <v>72</v>
      </c>
      <c r="V78" s="23">
        <v>1</v>
      </c>
      <c r="W78" s="23">
        <v>72</v>
      </c>
      <c r="X78">
        <v>0</v>
      </c>
      <c r="Y78">
        <v>0</v>
      </c>
    </row>
    <row r="79" spans="1:25" ht="13.5">
      <c r="A79">
        <v>2006</v>
      </c>
      <c r="B79">
        <v>9</v>
      </c>
      <c r="C79">
        <v>4</v>
      </c>
      <c r="D79">
        <v>550</v>
      </c>
      <c r="E79" t="s">
        <v>41</v>
      </c>
      <c r="F79">
        <v>550</v>
      </c>
      <c r="G79" t="s">
        <v>42</v>
      </c>
      <c r="H79">
        <v>6</v>
      </c>
      <c r="I79" t="s">
        <v>27</v>
      </c>
      <c r="J79">
        <v>12</v>
      </c>
      <c r="K79" t="s">
        <v>28</v>
      </c>
      <c r="L79">
        <v>35916142</v>
      </c>
      <c r="M79" t="s">
        <v>88</v>
      </c>
      <c r="N79" t="s">
        <v>29</v>
      </c>
      <c r="O79" t="s">
        <v>29</v>
      </c>
      <c r="P79" t="s">
        <v>29</v>
      </c>
      <c r="Q79" t="s">
        <v>29</v>
      </c>
      <c r="R79">
        <v>114</v>
      </c>
      <c r="S79" t="s">
        <v>30</v>
      </c>
      <c r="T79">
        <v>1</v>
      </c>
      <c r="U79" s="25">
        <v>18630</v>
      </c>
      <c r="V79" s="23">
        <v>1</v>
      </c>
      <c r="W79" s="23">
        <v>18630</v>
      </c>
      <c r="X79">
        <v>0</v>
      </c>
      <c r="Y79">
        <v>0</v>
      </c>
    </row>
    <row r="80" spans="1:34" ht="13.5">
      <c r="A80">
        <v>2006</v>
      </c>
      <c r="B80">
        <v>9</v>
      </c>
      <c r="C80">
        <v>4</v>
      </c>
      <c r="D80">
        <v>615</v>
      </c>
      <c r="E80" t="s">
        <v>55</v>
      </c>
      <c r="F80">
        <v>617</v>
      </c>
      <c r="G80" t="s">
        <v>56</v>
      </c>
      <c r="H80">
        <v>6</v>
      </c>
      <c r="I80" t="s">
        <v>27</v>
      </c>
      <c r="J80">
        <v>12</v>
      </c>
      <c r="K80" t="s">
        <v>28</v>
      </c>
      <c r="L80">
        <v>35916142</v>
      </c>
      <c r="M80" t="s">
        <v>88</v>
      </c>
      <c r="N80" t="s">
        <v>29</v>
      </c>
      <c r="O80" t="s">
        <v>29</v>
      </c>
      <c r="P80" t="s">
        <v>29</v>
      </c>
      <c r="Q80" t="s">
        <v>29</v>
      </c>
      <c r="R80">
        <v>114</v>
      </c>
      <c r="S80" t="s">
        <v>30</v>
      </c>
      <c r="T80">
        <v>1</v>
      </c>
      <c r="U80" s="25">
        <v>31360</v>
      </c>
      <c r="V80" s="23">
        <v>1</v>
      </c>
      <c r="W80" s="23">
        <v>31360</v>
      </c>
      <c r="X80">
        <v>0</v>
      </c>
      <c r="Y80">
        <v>0</v>
      </c>
      <c r="Z80" s="23">
        <f>SUM(U78:U80)</f>
        <v>50062</v>
      </c>
      <c r="AA80" s="23">
        <f>SUM(U78:U80)</f>
        <v>50062</v>
      </c>
      <c r="AB80" s="23">
        <v>0</v>
      </c>
      <c r="AC80" s="23">
        <f>SUM(W78:W80)</f>
        <v>50062</v>
      </c>
      <c r="AD80" s="23">
        <f>SUM(W78:W80)</f>
        <v>50062</v>
      </c>
      <c r="AE80">
        <v>0</v>
      </c>
      <c r="AF80">
        <v>0</v>
      </c>
      <c r="AG80" s="23">
        <v>0</v>
      </c>
      <c r="AH80" s="23">
        <v>0</v>
      </c>
    </row>
    <row r="81" spans="1:25" ht="13.5">
      <c r="A81">
        <v>2006</v>
      </c>
      <c r="B81">
        <v>9</v>
      </c>
      <c r="C81">
        <v>5</v>
      </c>
      <c r="D81">
        <v>250</v>
      </c>
      <c r="E81" t="s">
        <v>35</v>
      </c>
      <c r="F81">
        <v>250</v>
      </c>
      <c r="G81" t="s">
        <v>60</v>
      </c>
      <c r="H81">
        <v>6</v>
      </c>
      <c r="I81" t="s">
        <v>27</v>
      </c>
      <c r="J81">
        <v>12</v>
      </c>
      <c r="K81" t="s">
        <v>28</v>
      </c>
      <c r="L81">
        <v>35916142</v>
      </c>
      <c r="M81" t="s">
        <v>88</v>
      </c>
      <c r="N81" t="s">
        <v>29</v>
      </c>
      <c r="O81" t="s">
        <v>29</v>
      </c>
      <c r="P81" t="s">
        <v>29</v>
      </c>
      <c r="Q81" t="s">
        <v>29</v>
      </c>
      <c r="R81">
        <v>114</v>
      </c>
      <c r="S81" t="s">
        <v>30</v>
      </c>
      <c r="T81">
        <v>1</v>
      </c>
      <c r="U81" s="25">
        <v>54</v>
      </c>
      <c r="V81" s="23">
        <v>0</v>
      </c>
      <c r="W81" s="23">
        <v>0</v>
      </c>
      <c r="X81">
        <v>0</v>
      </c>
      <c r="Y81">
        <v>0</v>
      </c>
    </row>
    <row r="82" spans="1:25" ht="13.5">
      <c r="A82">
        <v>2006</v>
      </c>
      <c r="B82">
        <v>9</v>
      </c>
      <c r="C82">
        <v>5</v>
      </c>
      <c r="D82">
        <v>500</v>
      </c>
      <c r="E82" t="s">
        <v>39</v>
      </c>
      <c r="F82">
        <v>500</v>
      </c>
      <c r="G82" t="s">
        <v>40</v>
      </c>
      <c r="H82">
        <v>6</v>
      </c>
      <c r="I82" t="s">
        <v>27</v>
      </c>
      <c r="J82">
        <v>12</v>
      </c>
      <c r="K82" t="s">
        <v>28</v>
      </c>
      <c r="L82">
        <v>35916142</v>
      </c>
      <c r="M82" t="s">
        <v>88</v>
      </c>
      <c r="N82" t="s">
        <v>29</v>
      </c>
      <c r="O82" t="s">
        <v>29</v>
      </c>
      <c r="P82" t="s">
        <v>29</v>
      </c>
      <c r="Q82" t="s">
        <v>29</v>
      </c>
      <c r="R82">
        <v>114</v>
      </c>
      <c r="S82" t="s">
        <v>30</v>
      </c>
      <c r="T82">
        <v>1</v>
      </c>
      <c r="U82" s="25">
        <v>16170</v>
      </c>
      <c r="V82" s="23">
        <v>1</v>
      </c>
      <c r="W82" s="23">
        <v>16170</v>
      </c>
      <c r="X82">
        <v>0</v>
      </c>
      <c r="Y82">
        <v>0</v>
      </c>
    </row>
    <row r="83" spans="1:34" ht="13.5">
      <c r="A83">
        <v>2006</v>
      </c>
      <c r="B83">
        <v>9</v>
      </c>
      <c r="C83">
        <v>5</v>
      </c>
      <c r="D83">
        <v>615</v>
      </c>
      <c r="E83" t="s">
        <v>55</v>
      </c>
      <c r="F83">
        <v>617</v>
      </c>
      <c r="G83" t="s">
        <v>56</v>
      </c>
      <c r="H83">
        <v>6</v>
      </c>
      <c r="I83" t="s">
        <v>27</v>
      </c>
      <c r="J83">
        <v>12</v>
      </c>
      <c r="K83" t="s">
        <v>28</v>
      </c>
      <c r="L83">
        <v>35916142</v>
      </c>
      <c r="M83" t="s">
        <v>88</v>
      </c>
      <c r="N83" t="s">
        <v>29</v>
      </c>
      <c r="O83" t="s">
        <v>29</v>
      </c>
      <c r="P83" t="s">
        <v>29</v>
      </c>
      <c r="Q83" t="s">
        <v>29</v>
      </c>
      <c r="R83">
        <v>114</v>
      </c>
      <c r="S83" t="s">
        <v>30</v>
      </c>
      <c r="T83">
        <v>1</v>
      </c>
      <c r="U83" s="25">
        <v>48608</v>
      </c>
      <c r="V83" s="23">
        <v>1</v>
      </c>
      <c r="W83" s="23">
        <v>48608</v>
      </c>
      <c r="X83">
        <v>0</v>
      </c>
      <c r="Y83">
        <v>0</v>
      </c>
      <c r="Z83" s="23">
        <f>SUM(U81:U83)</f>
        <v>64832</v>
      </c>
      <c r="AA83" s="23">
        <f>SUM(U81:U83)</f>
        <v>64832</v>
      </c>
      <c r="AB83" s="23">
        <v>0</v>
      </c>
      <c r="AC83" s="23">
        <f>SUM(W81:W83)</f>
        <v>64778</v>
      </c>
      <c r="AD83" s="23">
        <f>SUM(W81:W83)</f>
        <v>64778</v>
      </c>
      <c r="AE83">
        <v>0</v>
      </c>
      <c r="AF83">
        <v>0</v>
      </c>
      <c r="AG83" s="23">
        <v>0</v>
      </c>
      <c r="AH83" s="23">
        <v>0</v>
      </c>
    </row>
    <row r="84" spans="26:34" ht="13.5">
      <c r="Z84" s="27">
        <f>SUM(Z73:Z83)</f>
        <v>225199</v>
      </c>
      <c r="AA84" s="27">
        <f>SUM(AA73:AA83)</f>
        <v>225199</v>
      </c>
      <c r="AB84" s="27">
        <v>0</v>
      </c>
      <c r="AC84" s="27">
        <f>SUM(AC73:AC83)</f>
        <v>225090</v>
      </c>
      <c r="AD84" s="27">
        <f>SUM(AD73:AD83)</f>
        <v>208920</v>
      </c>
      <c r="AE84" s="28">
        <v>0</v>
      </c>
      <c r="AF84" s="28">
        <v>0</v>
      </c>
      <c r="AG84" s="27">
        <v>0</v>
      </c>
      <c r="AH84" s="27">
        <v>0</v>
      </c>
    </row>
    <row r="85" spans="33:34" ht="13.5">
      <c r="AG85" s="23"/>
      <c r="AH85" s="23"/>
    </row>
    <row r="86" spans="1:25" ht="13.5">
      <c r="A86">
        <v>2006</v>
      </c>
      <c r="B86">
        <v>10</v>
      </c>
      <c r="C86">
        <v>1</v>
      </c>
      <c r="D86">
        <v>250</v>
      </c>
      <c r="E86" t="s">
        <v>35</v>
      </c>
      <c r="F86">
        <v>250</v>
      </c>
      <c r="G86" t="s">
        <v>60</v>
      </c>
      <c r="H86">
        <v>6</v>
      </c>
      <c r="I86" t="s">
        <v>27</v>
      </c>
      <c r="J86">
        <v>12</v>
      </c>
      <c r="K86" t="s">
        <v>28</v>
      </c>
      <c r="L86">
        <v>35916142</v>
      </c>
      <c r="M86" t="s">
        <v>88</v>
      </c>
      <c r="N86" t="s">
        <v>29</v>
      </c>
      <c r="O86" t="s">
        <v>29</v>
      </c>
      <c r="P86" t="s">
        <v>29</v>
      </c>
      <c r="Q86" t="s">
        <v>29</v>
      </c>
      <c r="R86">
        <v>114</v>
      </c>
      <c r="S86" t="s">
        <v>30</v>
      </c>
      <c r="T86">
        <v>1</v>
      </c>
      <c r="U86" s="25">
        <v>54</v>
      </c>
      <c r="V86" s="23">
        <v>0</v>
      </c>
      <c r="W86" s="23">
        <v>0</v>
      </c>
      <c r="X86">
        <v>0</v>
      </c>
      <c r="Y86">
        <v>0</v>
      </c>
    </row>
    <row r="87" spans="1:34" ht="13.5">
      <c r="A87">
        <v>2006</v>
      </c>
      <c r="B87">
        <v>10</v>
      </c>
      <c r="C87">
        <v>1</v>
      </c>
      <c r="D87">
        <v>615</v>
      </c>
      <c r="E87" t="s">
        <v>55</v>
      </c>
      <c r="F87">
        <v>617</v>
      </c>
      <c r="G87" t="s">
        <v>56</v>
      </c>
      <c r="H87">
        <v>6</v>
      </c>
      <c r="I87" t="s">
        <v>27</v>
      </c>
      <c r="J87">
        <v>12</v>
      </c>
      <c r="K87" t="s">
        <v>28</v>
      </c>
      <c r="L87">
        <v>35916142</v>
      </c>
      <c r="M87" t="s">
        <v>88</v>
      </c>
      <c r="N87" t="s">
        <v>29</v>
      </c>
      <c r="O87" t="s">
        <v>29</v>
      </c>
      <c r="P87" t="s">
        <v>29</v>
      </c>
      <c r="Q87" t="s">
        <v>29</v>
      </c>
      <c r="R87">
        <v>114</v>
      </c>
      <c r="S87" t="s">
        <v>30</v>
      </c>
      <c r="T87">
        <v>1</v>
      </c>
      <c r="U87" s="25">
        <v>32928</v>
      </c>
      <c r="V87" s="23">
        <v>1</v>
      </c>
      <c r="W87" s="23">
        <v>32928</v>
      </c>
      <c r="X87">
        <v>0</v>
      </c>
      <c r="Y87">
        <v>0</v>
      </c>
      <c r="Z87" s="23">
        <f>SUM(U86:U87)</f>
        <v>32982</v>
      </c>
      <c r="AA87" s="23">
        <f>SUM(U86:U87)</f>
        <v>32982</v>
      </c>
      <c r="AB87" s="23">
        <v>0</v>
      </c>
      <c r="AC87" s="23">
        <f>SUM(W86:W87)</f>
        <v>32928</v>
      </c>
      <c r="AD87" s="23">
        <f>SUM(W86:W87)</f>
        <v>32928</v>
      </c>
      <c r="AE87">
        <v>0</v>
      </c>
      <c r="AF87">
        <v>0</v>
      </c>
      <c r="AG87" s="23">
        <v>0</v>
      </c>
      <c r="AH87" s="23">
        <v>0</v>
      </c>
    </row>
    <row r="88" spans="1:25" ht="13.5">
      <c r="A88">
        <v>2006</v>
      </c>
      <c r="B88">
        <v>10</v>
      </c>
      <c r="C88">
        <v>2</v>
      </c>
      <c r="D88">
        <v>250</v>
      </c>
      <c r="E88" t="s">
        <v>35</v>
      </c>
      <c r="F88">
        <v>250</v>
      </c>
      <c r="G88" t="s">
        <v>60</v>
      </c>
      <c r="H88">
        <v>6</v>
      </c>
      <c r="I88" t="s">
        <v>27</v>
      </c>
      <c r="J88">
        <v>12</v>
      </c>
      <c r="K88" t="s">
        <v>28</v>
      </c>
      <c r="L88">
        <v>35916142</v>
      </c>
      <c r="M88" t="s">
        <v>88</v>
      </c>
      <c r="N88" t="s">
        <v>29</v>
      </c>
      <c r="O88" t="s">
        <v>29</v>
      </c>
      <c r="P88" t="s">
        <v>29</v>
      </c>
      <c r="Q88" t="s">
        <v>29</v>
      </c>
      <c r="R88">
        <v>114</v>
      </c>
      <c r="S88" t="s">
        <v>30</v>
      </c>
      <c r="T88">
        <v>1</v>
      </c>
      <c r="U88" s="25">
        <v>126</v>
      </c>
      <c r="V88" s="23">
        <v>1</v>
      </c>
      <c r="W88" s="23">
        <v>126</v>
      </c>
      <c r="X88">
        <v>0</v>
      </c>
      <c r="Y88">
        <v>0</v>
      </c>
    </row>
    <row r="89" spans="1:34" ht="13.5">
      <c r="A89">
        <v>2006</v>
      </c>
      <c r="B89">
        <v>10</v>
      </c>
      <c r="C89">
        <v>2</v>
      </c>
      <c r="D89">
        <v>615</v>
      </c>
      <c r="E89" t="s">
        <v>55</v>
      </c>
      <c r="F89">
        <v>617</v>
      </c>
      <c r="G89" t="s">
        <v>56</v>
      </c>
      <c r="H89">
        <v>6</v>
      </c>
      <c r="I89" t="s">
        <v>27</v>
      </c>
      <c r="J89">
        <v>12</v>
      </c>
      <c r="K89" t="s">
        <v>28</v>
      </c>
      <c r="L89">
        <v>35916142</v>
      </c>
      <c r="M89" t="s">
        <v>88</v>
      </c>
      <c r="N89" t="s">
        <v>29</v>
      </c>
      <c r="O89" t="s">
        <v>29</v>
      </c>
      <c r="P89" t="s">
        <v>29</v>
      </c>
      <c r="Q89" t="s">
        <v>29</v>
      </c>
      <c r="R89">
        <v>114</v>
      </c>
      <c r="S89" t="s">
        <v>30</v>
      </c>
      <c r="T89">
        <v>1</v>
      </c>
      <c r="U89" s="25">
        <v>65856</v>
      </c>
      <c r="V89" s="23">
        <v>1</v>
      </c>
      <c r="W89" s="23">
        <v>65856</v>
      </c>
      <c r="X89">
        <v>0</v>
      </c>
      <c r="Y89">
        <v>0</v>
      </c>
      <c r="Z89" s="23">
        <f>SUM(U88:U89)</f>
        <v>65982</v>
      </c>
      <c r="AA89" s="23">
        <f>SUM(U88:U89)</f>
        <v>65982</v>
      </c>
      <c r="AB89" s="23">
        <v>0</v>
      </c>
      <c r="AC89" s="23">
        <f>SUM(W88:W89)</f>
        <v>65982</v>
      </c>
      <c r="AD89" s="23">
        <f>SUM(W88:W89)</f>
        <v>65982</v>
      </c>
      <c r="AE89">
        <v>0</v>
      </c>
      <c r="AF89">
        <v>0</v>
      </c>
      <c r="AG89" s="23">
        <v>0</v>
      </c>
      <c r="AH89" s="23">
        <v>0</v>
      </c>
    </row>
    <row r="90" spans="1:25" ht="13.5">
      <c r="A90">
        <v>2006</v>
      </c>
      <c r="B90">
        <v>10</v>
      </c>
      <c r="C90">
        <v>3</v>
      </c>
      <c r="D90">
        <v>250</v>
      </c>
      <c r="E90" t="s">
        <v>35</v>
      </c>
      <c r="F90">
        <v>250</v>
      </c>
      <c r="G90" t="s">
        <v>60</v>
      </c>
      <c r="H90">
        <v>6</v>
      </c>
      <c r="I90" t="s">
        <v>27</v>
      </c>
      <c r="J90">
        <v>12</v>
      </c>
      <c r="K90" t="s">
        <v>28</v>
      </c>
      <c r="L90">
        <v>35916142</v>
      </c>
      <c r="M90" t="s">
        <v>88</v>
      </c>
      <c r="N90" t="s">
        <v>29</v>
      </c>
      <c r="O90" t="s">
        <v>29</v>
      </c>
      <c r="P90" t="s">
        <v>29</v>
      </c>
      <c r="Q90" t="s">
        <v>29</v>
      </c>
      <c r="R90">
        <v>114</v>
      </c>
      <c r="S90" t="s">
        <v>30</v>
      </c>
      <c r="T90">
        <v>1</v>
      </c>
      <c r="U90" s="25">
        <v>180</v>
      </c>
      <c r="V90" s="23">
        <v>1</v>
      </c>
      <c r="W90" s="23">
        <v>180</v>
      </c>
      <c r="X90">
        <v>0</v>
      </c>
      <c r="Y90">
        <v>0</v>
      </c>
    </row>
    <row r="91" spans="1:34" ht="13.5">
      <c r="A91">
        <v>2006</v>
      </c>
      <c r="B91">
        <v>10</v>
      </c>
      <c r="C91">
        <v>3</v>
      </c>
      <c r="D91">
        <v>550</v>
      </c>
      <c r="E91" t="s">
        <v>41</v>
      </c>
      <c r="F91">
        <v>550</v>
      </c>
      <c r="G91" t="s">
        <v>42</v>
      </c>
      <c r="H91">
        <v>6</v>
      </c>
      <c r="I91" t="s">
        <v>27</v>
      </c>
      <c r="J91">
        <v>12</v>
      </c>
      <c r="K91" t="s">
        <v>28</v>
      </c>
      <c r="L91">
        <v>35916142</v>
      </c>
      <c r="M91" t="s">
        <v>88</v>
      </c>
      <c r="N91" t="s">
        <v>29</v>
      </c>
      <c r="O91" t="s">
        <v>29</v>
      </c>
      <c r="P91" t="s">
        <v>29</v>
      </c>
      <c r="Q91" t="s">
        <v>29</v>
      </c>
      <c r="R91">
        <v>114</v>
      </c>
      <c r="S91" t="s">
        <v>30</v>
      </c>
      <c r="T91">
        <v>1</v>
      </c>
      <c r="U91" s="25">
        <v>1500</v>
      </c>
      <c r="V91" s="23">
        <v>1</v>
      </c>
      <c r="W91" s="23">
        <v>1500</v>
      </c>
      <c r="X91">
        <v>0</v>
      </c>
      <c r="Y91">
        <v>0</v>
      </c>
      <c r="Z91" s="23">
        <f>SUM(U90:U91)</f>
        <v>1680</v>
      </c>
      <c r="AA91" s="23">
        <f>SUM(U90:U91)</f>
        <v>1680</v>
      </c>
      <c r="AB91" s="23">
        <v>0</v>
      </c>
      <c r="AC91" s="23">
        <f>SUM(W90:W91)</f>
        <v>1680</v>
      </c>
      <c r="AD91" s="23">
        <f>SUM(W90:W91)</f>
        <v>1680</v>
      </c>
      <c r="AE91">
        <v>0</v>
      </c>
      <c r="AF91">
        <v>0</v>
      </c>
      <c r="AG91" s="23">
        <v>0</v>
      </c>
      <c r="AH91" s="23">
        <v>0</v>
      </c>
    </row>
    <row r="92" spans="1:25" ht="13.5">
      <c r="A92">
        <v>2006</v>
      </c>
      <c r="B92">
        <v>10</v>
      </c>
      <c r="C92">
        <v>4</v>
      </c>
      <c r="D92">
        <v>250</v>
      </c>
      <c r="E92" t="s">
        <v>35</v>
      </c>
      <c r="F92">
        <v>250</v>
      </c>
      <c r="G92" t="s">
        <v>60</v>
      </c>
      <c r="H92">
        <v>6</v>
      </c>
      <c r="I92" t="s">
        <v>27</v>
      </c>
      <c r="J92">
        <v>12</v>
      </c>
      <c r="K92" t="s">
        <v>28</v>
      </c>
      <c r="L92">
        <v>35916142</v>
      </c>
      <c r="M92" t="s">
        <v>88</v>
      </c>
      <c r="N92" t="s">
        <v>29</v>
      </c>
      <c r="O92" t="s">
        <v>29</v>
      </c>
      <c r="P92" t="s">
        <v>29</v>
      </c>
      <c r="Q92" t="s">
        <v>29</v>
      </c>
      <c r="R92">
        <v>114</v>
      </c>
      <c r="S92" t="s">
        <v>30</v>
      </c>
      <c r="T92">
        <v>1</v>
      </c>
      <c r="U92" s="25">
        <v>180</v>
      </c>
      <c r="V92" s="23">
        <v>1</v>
      </c>
      <c r="W92" s="23">
        <v>180</v>
      </c>
      <c r="X92">
        <v>0</v>
      </c>
      <c r="Y92">
        <v>0</v>
      </c>
    </row>
    <row r="93" spans="1:34" ht="13.5">
      <c r="A93">
        <v>2006</v>
      </c>
      <c r="B93">
        <v>10</v>
      </c>
      <c r="C93">
        <v>4</v>
      </c>
      <c r="D93">
        <v>615</v>
      </c>
      <c r="E93" t="s">
        <v>55</v>
      </c>
      <c r="F93">
        <v>617</v>
      </c>
      <c r="G93" t="s">
        <v>56</v>
      </c>
      <c r="H93">
        <v>6</v>
      </c>
      <c r="I93" t="s">
        <v>27</v>
      </c>
      <c r="J93">
        <v>12</v>
      </c>
      <c r="K93" t="s">
        <v>28</v>
      </c>
      <c r="L93">
        <v>35916142</v>
      </c>
      <c r="M93" t="s">
        <v>88</v>
      </c>
      <c r="N93" t="s">
        <v>29</v>
      </c>
      <c r="O93" t="s">
        <v>29</v>
      </c>
      <c r="P93" t="s">
        <v>29</v>
      </c>
      <c r="Q93" t="s">
        <v>29</v>
      </c>
      <c r="R93">
        <v>114</v>
      </c>
      <c r="S93" t="s">
        <v>30</v>
      </c>
      <c r="T93">
        <v>1</v>
      </c>
      <c r="U93" s="25">
        <v>49392</v>
      </c>
      <c r="V93" s="23">
        <v>1</v>
      </c>
      <c r="W93" s="23">
        <v>49392</v>
      </c>
      <c r="X93">
        <v>0</v>
      </c>
      <c r="Y93">
        <v>0</v>
      </c>
      <c r="Z93" s="23">
        <f>SUM(U92:U93)</f>
        <v>49572</v>
      </c>
      <c r="AA93" s="23">
        <f>SUM(U92:U93)</f>
        <v>49572</v>
      </c>
      <c r="AB93" s="23">
        <v>0</v>
      </c>
      <c r="AC93" s="23">
        <f>SUM(W92:W93)</f>
        <v>49572</v>
      </c>
      <c r="AD93" s="23">
        <f>SUM(W92:W93)</f>
        <v>49572</v>
      </c>
      <c r="AE93">
        <v>0</v>
      </c>
      <c r="AF93">
        <v>0</v>
      </c>
      <c r="AG93" s="23">
        <v>0</v>
      </c>
      <c r="AH93" s="23">
        <v>0</v>
      </c>
    </row>
    <row r="94" spans="26:34" ht="13.5">
      <c r="Z94" s="27">
        <f>SUM(Z93,Z91,Z89,Z87)</f>
        <v>150216</v>
      </c>
      <c r="AA94" s="27">
        <f>SUM(AA93,AA91,AA89,AA87)</f>
        <v>150216</v>
      </c>
      <c r="AB94" s="27">
        <v>0</v>
      </c>
      <c r="AC94" s="27">
        <f>SUM(AC87:AC93)</f>
        <v>150162</v>
      </c>
      <c r="AD94" s="27">
        <f>SUM(AD93,AD91,AD89,AD87)</f>
        <v>150162</v>
      </c>
      <c r="AE94" s="28">
        <v>0</v>
      </c>
      <c r="AF94" s="28">
        <v>0</v>
      </c>
      <c r="AG94" s="27">
        <v>0</v>
      </c>
      <c r="AH94" s="27">
        <v>0</v>
      </c>
    </row>
    <row r="95" spans="33:34" ht="13.5">
      <c r="AG95" s="23"/>
      <c r="AH95" s="23"/>
    </row>
    <row r="96" spans="1:34" ht="13.5">
      <c r="A96">
        <v>2006</v>
      </c>
      <c r="B96">
        <v>11</v>
      </c>
      <c r="C96">
        <v>1</v>
      </c>
      <c r="D96">
        <v>250</v>
      </c>
      <c r="E96" t="s">
        <v>35</v>
      </c>
      <c r="F96">
        <v>250</v>
      </c>
      <c r="G96" t="s">
        <v>60</v>
      </c>
      <c r="H96">
        <v>6</v>
      </c>
      <c r="I96" t="s">
        <v>27</v>
      </c>
      <c r="J96">
        <v>12</v>
      </c>
      <c r="K96" t="s">
        <v>28</v>
      </c>
      <c r="L96">
        <v>35916142</v>
      </c>
      <c r="M96" t="s">
        <v>88</v>
      </c>
      <c r="N96" t="s">
        <v>29</v>
      </c>
      <c r="O96" t="s">
        <v>29</v>
      </c>
      <c r="P96" t="s">
        <v>29</v>
      </c>
      <c r="Q96" t="s">
        <v>29</v>
      </c>
      <c r="R96">
        <v>114</v>
      </c>
      <c r="S96" t="s">
        <v>30</v>
      </c>
      <c r="T96">
        <v>1</v>
      </c>
      <c r="U96" s="25">
        <v>270</v>
      </c>
      <c r="V96" s="23">
        <v>1</v>
      </c>
      <c r="W96" s="23">
        <v>270</v>
      </c>
      <c r="X96">
        <v>0</v>
      </c>
      <c r="Y96">
        <v>0</v>
      </c>
      <c r="Z96" s="23">
        <v>270</v>
      </c>
      <c r="AA96" s="23">
        <v>270</v>
      </c>
      <c r="AB96" s="23">
        <v>0</v>
      </c>
      <c r="AC96" s="23">
        <v>270</v>
      </c>
      <c r="AD96" s="23">
        <v>270</v>
      </c>
      <c r="AE96" s="23">
        <v>0</v>
      </c>
      <c r="AF96" s="23">
        <v>0</v>
      </c>
      <c r="AG96" s="23">
        <v>0</v>
      </c>
      <c r="AH96" s="23">
        <v>0</v>
      </c>
    </row>
    <row r="97" spans="1:25" ht="13.5">
      <c r="A97">
        <v>2006</v>
      </c>
      <c r="B97">
        <v>11</v>
      </c>
      <c r="C97">
        <v>2</v>
      </c>
      <c r="D97">
        <v>250</v>
      </c>
      <c r="E97" t="s">
        <v>35</v>
      </c>
      <c r="F97">
        <v>250</v>
      </c>
      <c r="G97" t="s">
        <v>60</v>
      </c>
      <c r="H97">
        <v>6</v>
      </c>
      <c r="I97" t="s">
        <v>27</v>
      </c>
      <c r="J97">
        <v>12</v>
      </c>
      <c r="K97" t="s">
        <v>28</v>
      </c>
      <c r="L97">
        <v>35916142</v>
      </c>
      <c r="M97" t="s">
        <v>88</v>
      </c>
      <c r="N97" t="s">
        <v>29</v>
      </c>
      <c r="O97" t="s">
        <v>29</v>
      </c>
      <c r="P97" t="s">
        <v>29</v>
      </c>
      <c r="Q97" t="s">
        <v>29</v>
      </c>
      <c r="R97">
        <v>114</v>
      </c>
      <c r="S97" t="s">
        <v>30</v>
      </c>
      <c r="T97">
        <v>1</v>
      </c>
      <c r="U97" s="25">
        <v>216</v>
      </c>
      <c r="V97" s="23">
        <v>1</v>
      </c>
      <c r="W97" s="23">
        <v>216</v>
      </c>
      <c r="X97">
        <v>0</v>
      </c>
      <c r="Y97">
        <v>0</v>
      </c>
    </row>
    <row r="98" spans="1:35" ht="13.5">
      <c r="A98">
        <v>2006</v>
      </c>
      <c r="B98">
        <v>11</v>
      </c>
      <c r="C98">
        <v>2</v>
      </c>
      <c r="D98">
        <v>615</v>
      </c>
      <c r="E98" t="s">
        <v>55</v>
      </c>
      <c r="F98">
        <v>617</v>
      </c>
      <c r="G98" t="s">
        <v>56</v>
      </c>
      <c r="H98">
        <v>6</v>
      </c>
      <c r="I98" t="s">
        <v>27</v>
      </c>
      <c r="J98">
        <v>12</v>
      </c>
      <c r="K98" t="s">
        <v>28</v>
      </c>
      <c r="L98">
        <v>35916142</v>
      </c>
      <c r="M98" t="s">
        <v>88</v>
      </c>
      <c r="N98" t="s">
        <v>29</v>
      </c>
      <c r="O98" t="s">
        <v>29</v>
      </c>
      <c r="P98" t="s">
        <v>29</v>
      </c>
      <c r="Q98" t="s">
        <v>29</v>
      </c>
      <c r="R98">
        <v>114</v>
      </c>
      <c r="S98" t="s">
        <v>30</v>
      </c>
      <c r="T98">
        <v>1</v>
      </c>
      <c r="U98" s="25">
        <v>16464</v>
      </c>
      <c r="V98" s="23">
        <v>1</v>
      </c>
      <c r="W98" s="23">
        <v>16464</v>
      </c>
      <c r="X98">
        <v>0</v>
      </c>
      <c r="Y98">
        <v>0</v>
      </c>
      <c r="Z98" s="23">
        <f>SUM(U97:U98)</f>
        <v>16680</v>
      </c>
      <c r="AA98" s="23">
        <f>SUM(U97:U98)</f>
        <v>16680</v>
      </c>
      <c r="AB98" s="23">
        <v>0</v>
      </c>
      <c r="AC98" s="23">
        <f>SUM(W97:W98)</f>
        <v>16680</v>
      </c>
      <c r="AD98" s="23">
        <f>SUM(W97:W98)</f>
        <v>16680</v>
      </c>
      <c r="AE98">
        <v>0</v>
      </c>
      <c r="AF98">
        <v>0</v>
      </c>
      <c r="AG98" s="23">
        <v>0</v>
      </c>
      <c r="AH98" s="23">
        <v>0</v>
      </c>
      <c r="AI98" s="23"/>
    </row>
    <row r="99" spans="1:25" ht="13.5">
      <c r="A99">
        <v>2006</v>
      </c>
      <c r="B99">
        <v>11</v>
      </c>
      <c r="C99">
        <v>4</v>
      </c>
      <c r="D99">
        <v>250</v>
      </c>
      <c r="E99" t="s">
        <v>35</v>
      </c>
      <c r="F99">
        <v>250</v>
      </c>
      <c r="G99" t="s">
        <v>60</v>
      </c>
      <c r="H99">
        <v>6</v>
      </c>
      <c r="I99" t="s">
        <v>27</v>
      </c>
      <c r="J99">
        <v>12</v>
      </c>
      <c r="K99" t="s">
        <v>28</v>
      </c>
      <c r="L99">
        <v>35916142</v>
      </c>
      <c r="M99" t="s">
        <v>88</v>
      </c>
      <c r="N99" t="s">
        <v>29</v>
      </c>
      <c r="O99" t="s">
        <v>29</v>
      </c>
      <c r="P99" t="s">
        <v>29</v>
      </c>
      <c r="Q99" t="s">
        <v>29</v>
      </c>
      <c r="R99">
        <v>114</v>
      </c>
      <c r="S99" t="s">
        <v>30</v>
      </c>
      <c r="T99">
        <v>1</v>
      </c>
      <c r="U99" s="25">
        <v>180</v>
      </c>
      <c r="V99" s="23">
        <v>0</v>
      </c>
      <c r="W99" s="23">
        <v>0</v>
      </c>
      <c r="X99">
        <v>0</v>
      </c>
      <c r="Y99">
        <v>0</v>
      </c>
    </row>
    <row r="100" spans="1:25" ht="13.5">
      <c r="A100">
        <v>2006</v>
      </c>
      <c r="B100">
        <v>11</v>
      </c>
      <c r="C100">
        <v>4</v>
      </c>
      <c r="D100">
        <v>550</v>
      </c>
      <c r="E100" t="s">
        <v>41</v>
      </c>
      <c r="F100">
        <v>550</v>
      </c>
      <c r="G100" t="s">
        <v>42</v>
      </c>
      <c r="H100">
        <v>6</v>
      </c>
      <c r="I100" t="s">
        <v>27</v>
      </c>
      <c r="J100">
        <v>12</v>
      </c>
      <c r="K100" t="s">
        <v>28</v>
      </c>
      <c r="L100">
        <v>35916142</v>
      </c>
      <c r="M100" t="s">
        <v>88</v>
      </c>
      <c r="N100" t="s">
        <v>29</v>
      </c>
      <c r="O100" t="s">
        <v>29</v>
      </c>
      <c r="P100" t="s">
        <v>29</v>
      </c>
      <c r="Q100" t="s">
        <v>29</v>
      </c>
      <c r="R100">
        <v>114</v>
      </c>
      <c r="S100" t="s">
        <v>30</v>
      </c>
      <c r="T100">
        <v>1</v>
      </c>
      <c r="U100" s="25">
        <v>12000</v>
      </c>
      <c r="V100" s="23">
        <v>0</v>
      </c>
      <c r="W100" s="23">
        <v>0</v>
      </c>
      <c r="X100">
        <v>0</v>
      </c>
      <c r="Y100">
        <v>0</v>
      </c>
    </row>
    <row r="101" spans="1:34" ht="13.5">
      <c r="A101">
        <v>2006</v>
      </c>
      <c r="B101">
        <v>11</v>
      </c>
      <c r="C101">
        <v>4</v>
      </c>
      <c r="D101">
        <v>615</v>
      </c>
      <c r="E101" t="s">
        <v>55</v>
      </c>
      <c r="F101">
        <v>617</v>
      </c>
      <c r="G101" t="s">
        <v>56</v>
      </c>
      <c r="H101">
        <v>6</v>
      </c>
      <c r="I101" t="s">
        <v>27</v>
      </c>
      <c r="J101">
        <v>12</v>
      </c>
      <c r="K101" t="s">
        <v>28</v>
      </c>
      <c r="L101">
        <v>35916142</v>
      </c>
      <c r="M101" t="s">
        <v>88</v>
      </c>
      <c r="N101" t="s">
        <v>29</v>
      </c>
      <c r="O101" t="s">
        <v>29</v>
      </c>
      <c r="P101" t="s">
        <v>29</v>
      </c>
      <c r="Q101" t="s">
        <v>29</v>
      </c>
      <c r="R101">
        <v>114</v>
      </c>
      <c r="S101" t="s">
        <v>30</v>
      </c>
      <c r="T101">
        <v>1</v>
      </c>
      <c r="U101" s="25">
        <v>32928</v>
      </c>
      <c r="V101" s="23">
        <v>1</v>
      </c>
      <c r="W101" s="23">
        <v>32928</v>
      </c>
      <c r="X101">
        <v>0</v>
      </c>
      <c r="Y101">
        <v>0</v>
      </c>
      <c r="Z101" s="23">
        <f>SUM(U99:U101)</f>
        <v>45108</v>
      </c>
      <c r="AA101" s="23">
        <f>SUM(U99:U101)</f>
        <v>45108</v>
      </c>
      <c r="AB101" s="23">
        <v>0</v>
      </c>
      <c r="AC101" s="23">
        <f>SUM(W99:W101)</f>
        <v>32928</v>
      </c>
      <c r="AD101" s="23">
        <f>SUM(W99:W101)</f>
        <v>32928</v>
      </c>
      <c r="AE101">
        <v>0</v>
      </c>
      <c r="AF101">
        <v>0</v>
      </c>
      <c r="AG101" s="23">
        <v>0</v>
      </c>
      <c r="AH101" s="23">
        <v>0</v>
      </c>
    </row>
    <row r="102" spans="26:34" ht="13.5">
      <c r="Z102" s="27">
        <f>SUM(Z96:Z101)</f>
        <v>62058</v>
      </c>
      <c r="AA102" s="27">
        <f>SUM(AA96:AA101)</f>
        <v>62058</v>
      </c>
      <c r="AB102" s="27">
        <v>0</v>
      </c>
      <c r="AC102" s="27">
        <f>SUM(AC96:AC101)</f>
        <v>49878</v>
      </c>
      <c r="AD102" s="27">
        <f>SUM(AD96:AD101)</f>
        <v>49878</v>
      </c>
      <c r="AE102" s="28">
        <v>0</v>
      </c>
      <c r="AF102" s="28">
        <v>0</v>
      </c>
      <c r="AG102" s="27">
        <v>0</v>
      </c>
      <c r="AH102" s="27">
        <v>0</v>
      </c>
    </row>
    <row r="103" spans="33:34" ht="13.5">
      <c r="AG103" s="23"/>
      <c r="AH103" s="23"/>
    </row>
    <row r="104" spans="1:34" ht="13.5">
      <c r="A104">
        <v>2006</v>
      </c>
      <c r="B104">
        <v>12</v>
      </c>
      <c r="C104">
        <v>2</v>
      </c>
      <c r="D104">
        <v>615</v>
      </c>
      <c r="E104" t="s">
        <v>55</v>
      </c>
      <c r="F104">
        <v>617</v>
      </c>
      <c r="G104" t="s">
        <v>56</v>
      </c>
      <c r="H104">
        <v>6</v>
      </c>
      <c r="I104" t="s">
        <v>27</v>
      </c>
      <c r="J104">
        <v>12</v>
      </c>
      <c r="K104" t="s">
        <v>28</v>
      </c>
      <c r="L104">
        <v>35916142</v>
      </c>
      <c r="M104" t="s">
        <v>88</v>
      </c>
      <c r="N104" t="s">
        <v>29</v>
      </c>
      <c r="O104" t="s">
        <v>29</v>
      </c>
      <c r="P104" t="s">
        <v>29</v>
      </c>
      <c r="Q104" t="s">
        <v>29</v>
      </c>
      <c r="R104">
        <v>114</v>
      </c>
      <c r="S104" t="s">
        <v>30</v>
      </c>
      <c r="T104">
        <v>1</v>
      </c>
      <c r="U104" s="25">
        <v>31360</v>
      </c>
      <c r="V104" s="23">
        <v>0</v>
      </c>
      <c r="W104" s="23">
        <v>0</v>
      </c>
      <c r="X104">
        <v>0</v>
      </c>
      <c r="Y104">
        <v>0</v>
      </c>
      <c r="Z104" s="23">
        <v>31360</v>
      </c>
      <c r="AA104" s="23">
        <v>31360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</row>
    <row r="105" spans="1:34" ht="13.5">
      <c r="A105">
        <v>2006</v>
      </c>
      <c r="B105">
        <v>12</v>
      </c>
      <c r="C105">
        <v>3</v>
      </c>
      <c r="D105">
        <v>250</v>
      </c>
      <c r="E105" t="s">
        <v>35</v>
      </c>
      <c r="F105">
        <v>250</v>
      </c>
      <c r="G105" t="s">
        <v>60</v>
      </c>
      <c r="H105">
        <v>6</v>
      </c>
      <c r="I105" t="s">
        <v>27</v>
      </c>
      <c r="J105">
        <v>12</v>
      </c>
      <c r="K105" t="s">
        <v>28</v>
      </c>
      <c r="L105">
        <v>35916142</v>
      </c>
      <c r="M105" t="s">
        <v>88</v>
      </c>
      <c r="N105" t="s">
        <v>29</v>
      </c>
      <c r="O105" t="s">
        <v>29</v>
      </c>
      <c r="P105" t="s">
        <v>29</v>
      </c>
      <c r="Q105" t="s">
        <v>29</v>
      </c>
      <c r="R105">
        <v>126</v>
      </c>
      <c r="S105" t="s">
        <v>61</v>
      </c>
      <c r="T105">
        <v>1</v>
      </c>
      <c r="U105" s="25">
        <v>108</v>
      </c>
      <c r="V105" s="23">
        <v>0</v>
      </c>
      <c r="W105" s="23">
        <v>0</v>
      </c>
      <c r="X105">
        <v>0</v>
      </c>
      <c r="Y105">
        <v>0</v>
      </c>
      <c r="Z105" s="23">
        <v>108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</row>
    <row r="106" spans="1:25" ht="13.5">
      <c r="A106">
        <v>2006</v>
      </c>
      <c r="B106">
        <v>12</v>
      </c>
      <c r="C106">
        <v>4</v>
      </c>
      <c r="D106">
        <v>250</v>
      </c>
      <c r="E106" t="s">
        <v>35</v>
      </c>
      <c r="F106">
        <v>250</v>
      </c>
      <c r="G106" t="s">
        <v>60</v>
      </c>
      <c r="H106">
        <v>6</v>
      </c>
      <c r="I106" t="s">
        <v>27</v>
      </c>
      <c r="J106">
        <v>12</v>
      </c>
      <c r="K106" t="s">
        <v>28</v>
      </c>
      <c r="L106">
        <v>35916142</v>
      </c>
      <c r="M106" t="s">
        <v>88</v>
      </c>
      <c r="N106" t="s">
        <v>29</v>
      </c>
      <c r="O106" t="s">
        <v>29</v>
      </c>
      <c r="P106" t="s">
        <v>29</v>
      </c>
      <c r="Q106" t="s">
        <v>29</v>
      </c>
      <c r="R106">
        <v>114</v>
      </c>
      <c r="S106" t="s">
        <v>30</v>
      </c>
      <c r="T106">
        <v>1</v>
      </c>
      <c r="U106" s="25">
        <v>144</v>
      </c>
      <c r="V106" s="23">
        <v>0</v>
      </c>
      <c r="W106" s="23">
        <v>0</v>
      </c>
      <c r="X106">
        <v>0</v>
      </c>
      <c r="Y106">
        <v>0</v>
      </c>
    </row>
    <row r="107" spans="1:34" ht="13.5">
      <c r="A107">
        <v>2006</v>
      </c>
      <c r="B107">
        <v>12</v>
      </c>
      <c r="C107">
        <v>4</v>
      </c>
      <c r="D107">
        <v>615</v>
      </c>
      <c r="E107" t="s">
        <v>55</v>
      </c>
      <c r="F107">
        <v>617</v>
      </c>
      <c r="G107" t="s">
        <v>56</v>
      </c>
      <c r="H107">
        <v>6</v>
      </c>
      <c r="I107" t="s">
        <v>27</v>
      </c>
      <c r="J107">
        <v>12</v>
      </c>
      <c r="K107" t="s">
        <v>28</v>
      </c>
      <c r="L107">
        <v>35916142</v>
      </c>
      <c r="M107" t="s">
        <v>88</v>
      </c>
      <c r="N107" t="s">
        <v>29</v>
      </c>
      <c r="O107" t="s">
        <v>29</v>
      </c>
      <c r="P107" t="s">
        <v>29</v>
      </c>
      <c r="Q107" t="s">
        <v>29</v>
      </c>
      <c r="R107">
        <v>114</v>
      </c>
      <c r="S107" t="s">
        <v>30</v>
      </c>
      <c r="T107">
        <v>1</v>
      </c>
      <c r="U107" s="25">
        <v>31360</v>
      </c>
      <c r="V107" s="23">
        <v>1</v>
      </c>
      <c r="W107" s="23">
        <v>31360</v>
      </c>
      <c r="X107">
        <v>0</v>
      </c>
      <c r="Y107">
        <v>0</v>
      </c>
      <c r="Z107" s="23">
        <f>SUM(U106:U107)</f>
        <v>31504</v>
      </c>
      <c r="AA107" s="23">
        <f>SUM(U106:U107)</f>
        <v>31504</v>
      </c>
      <c r="AB107" s="23">
        <v>0</v>
      </c>
      <c r="AC107" s="23">
        <f>SUM(W106:W107)</f>
        <v>31360</v>
      </c>
      <c r="AD107" s="23">
        <f>SUM(W106:W107)</f>
        <v>31360</v>
      </c>
      <c r="AE107">
        <v>0</v>
      </c>
      <c r="AF107">
        <v>0</v>
      </c>
      <c r="AG107" s="23">
        <v>0</v>
      </c>
      <c r="AH107" s="23">
        <v>0</v>
      </c>
    </row>
    <row r="108" spans="1:25" ht="13.5">
      <c r="A108">
        <v>2006</v>
      </c>
      <c r="B108">
        <v>12</v>
      </c>
      <c r="C108">
        <v>5</v>
      </c>
      <c r="D108">
        <v>250</v>
      </c>
      <c r="E108" t="s">
        <v>35</v>
      </c>
      <c r="F108">
        <v>250</v>
      </c>
      <c r="G108" t="s">
        <v>60</v>
      </c>
      <c r="H108">
        <v>6</v>
      </c>
      <c r="I108" t="s">
        <v>27</v>
      </c>
      <c r="J108">
        <v>12</v>
      </c>
      <c r="K108" t="s">
        <v>28</v>
      </c>
      <c r="L108">
        <v>35916142</v>
      </c>
      <c r="M108" t="s">
        <v>88</v>
      </c>
      <c r="N108" t="s">
        <v>29</v>
      </c>
      <c r="O108" t="s">
        <v>29</v>
      </c>
      <c r="P108" t="s">
        <v>29</v>
      </c>
      <c r="Q108" t="s">
        <v>29</v>
      </c>
      <c r="R108">
        <v>114</v>
      </c>
      <c r="S108" t="s">
        <v>30</v>
      </c>
      <c r="T108">
        <v>2</v>
      </c>
      <c r="U108" s="25">
        <v>414</v>
      </c>
      <c r="V108" s="23">
        <v>0</v>
      </c>
      <c r="W108" s="23">
        <v>0</v>
      </c>
      <c r="X108">
        <v>0</v>
      </c>
      <c r="Y108">
        <v>0</v>
      </c>
    </row>
    <row r="109" spans="1:34" ht="13.5">
      <c r="A109">
        <v>2006</v>
      </c>
      <c r="B109">
        <v>12</v>
      </c>
      <c r="C109">
        <v>5</v>
      </c>
      <c r="D109">
        <v>705</v>
      </c>
      <c r="E109" t="s">
        <v>48</v>
      </c>
      <c r="F109">
        <v>700</v>
      </c>
      <c r="G109" t="s">
        <v>44</v>
      </c>
      <c r="H109">
        <v>6</v>
      </c>
      <c r="I109" t="s">
        <v>27</v>
      </c>
      <c r="J109">
        <v>12</v>
      </c>
      <c r="K109" t="s">
        <v>28</v>
      </c>
      <c r="L109">
        <v>35916142</v>
      </c>
      <c r="M109" t="s">
        <v>88</v>
      </c>
      <c r="N109" t="s">
        <v>29</v>
      </c>
      <c r="O109" t="s">
        <v>29</v>
      </c>
      <c r="P109" t="s">
        <v>29</v>
      </c>
      <c r="Q109" t="s">
        <v>29</v>
      </c>
      <c r="R109">
        <v>111</v>
      </c>
      <c r="S109" t="s">
        <v>45</v>
      </c>
      <c r="T109">
        <v>1</v>
      </c>
      <c r="U109" s="25">
        <v>79560</v>
      </c>
      <c r="V109" s="23">
        <v>0</v>
      </c>
      <c r="W109" s="23">
        <v>0</v>
      </c>
      <c r="X109">
        <v>0</v>
      </c>
      <c r="Y109">
        <v>0</v>
      </c>
      <c r="Z109" s="23">
        <f>SUM(U108:U109)</f>
        <v>79974</v>
      </c>
      <c r="AA109" s="23">
        <v>414</v>
      </c>
      <c r="AB109" s="23">
        <v>79560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</row>
    <row r="110" spans="26:34" ht="13.5">
      <c r="Z110" s="27">
        <f>SUM(Z104:Z109)</f>
        <v>142946</v>
      </c>
      <c r="AA110" s="27">
        <f>SUM(AA104:AA109)</f>
        <v>63278</v>
      </c>
      <c r="AB110" s="27">
        <f>SUM(AB104:AB109)</f>
        <v>79560</v>
      </c>
      <c r="AC110" s="27">
        <f>SUM(AC104:AC109)</f>
        <v>31360</v>
      </c>
      <c r="AD110" s="27">
        <f>SUM(AD104:AD109)</f>
        <v>31360</v>
      </c>
      <c r="AE110" s="27">
        <v>0</v>
      </c>
      <c r="AF110" s="27">
        <v>0</v>
      </c>
      <c r="AG110" s="27">
        <v>0</v>
      </c>
      <c r="AH110" s="27">
        <v>0</v>
      </c>
    </row>
    <row r="111" spans="31:34" ht="13.5">
      <c r="AE111" s="23"/>
      <c r="AF111" s="23"/>
      <c r="AG111" s="23"/>
      <c r="AH111" s="23"/>
    </row>
    <row r="112" spans="1:25" ht="13.5">
      <c r="A112" t="s">
        <v>57</v>
      </c>
      <c r="T112">
        <v>91</v>
      </c>
      <c r="U112" s="25">
        <v>1392347</v>
      </c>
      <c r="V112" s="23">
        <v>40</v>
      </c>
      <c r="W112" s="23">
        <v>1029810</v>
      </c>
      <c r="X112">
        <v>1</v>
      </c>
      <c r="Y112">
        <v>1</v>
      </c>
    </row>
    <row r="113" spans="1:25" ht="13.5">
      <c r="A113" t="s">
        <v>58</v>
      </c>
      <c r="T113">
        <v>91</v>
      </c>
      <c r="U113" s="25">
        <v>1392347</v>
      </c>
      <c r="V113" s="23">
        <v>40</v>
      </c>
      <c r="W113" s="23">
        <v>1029810</v>
      </c>
      <c r="X113">
        <v>1</v>
      </c>
      <c r="Y113">
        <v>1</v>
      </c>
    </row>
    <row r="114" spans="1:25" ht="13.5">
      <c r="A114" t="s">
        <v>59</v>
      </c>
      <c r="T114">
        <v>91</v>
      </c>
      <c r="U114" s="25">
        <v>1392347</v>
      </c>
      <c r="V114" s="23">
        <v>40</v>
      </c>
      <c r="W114" s="23">
        <v>1029810</v>
      </c>
      <c r="X114">
        <v>1</v>
      </c>
      <c r="Y114">
        <v>1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調査情報課</dc:creator>
  <cp:keywords/>
  <dc:description/>
  <cp:lastModifiedBy>ベジ探</cp:lastModifiedBy>
  <cp:lastPrinted>2011-02-04T07:31:29Z</cp:lastPrinted>
  <dcterms:created xsi:type="dcterms:W3CDTF">2004-10-26T09:50:32Z</dcterms:created>
  <dcterms:modified xsi:type="dcterms:W3CDTF">2018-04-11T10:52:31Z</dcterms:modified>
  <cp:category/>
  <cp:version/>
  <cp:contentType/>
  <cp:contentStatus/>
</cp:coreProperties>
</file>