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70" yWindow="65341" windowWidth="17175" windowHeight="11985" firstSheet="1" activeTab="1"/>
  </bookViews>
  <sheets>
    <sheet name="１－１" sheetId="1" r:id="rId1"/>
    <sheet name="１－１(農業産出額21年度確定値)" sheetId="2" r:id="rId2"/>
  </sheets>
  <definedNames>
    <definedName name="_xlnm.Print_Area" localSheetId="0">'１－１'!$A$1:$O$44</definedName>
  </definedNames>
  <calcPr fullCalcOnLoad="1"/>
</workbook>
</file>

<file path=xl/sharedStrings.xml><?xml version="1.0" encoding="utf-8"?>
<sst xmlns="http://schemas.openxmlformats.org/spreadsheetml/2006/main" count="294" uniqueCount="163">
  <si>
    <t>10年度</t>
  </si>
  <si>
    <t>　　　　基準年とした指数である。</t>
  </si>
  <si>
    <t>　　５）消費者物価指数は、平成12年を基準年（100.0）に変更したため、平成7年以降は平成12年</t>
  </si>
  <si>
    <t>輸入農産物（10億円）　　　　　</t>
  </si>
  <si>
    <t>野菜・その調製品比率（％）</t>
  </si>
  <si>
    <t>野菜・その調製品（10億円）　　　　　</t>
  </si>
  <si>
    <t>（平成12年＝100）</t>
  </si>
  <si>
    <t>昭和</t>
  </si>
  <si>
    <t>平成</t>
  </si>
  <si>
    <t>４０年度</t>
  </si>
  <si>
    <t>５０年度</t>
  </si>
  <si>
    <t>６０年度</t>
  </si>
  <si>
    <t>６年度</t>
  </si>
  <si>
    <t>農業総産出額に</t>
  </si>
  <si>
    <t>米</t>
  </si>
  <si>
    <t>占める割合（％）</t>
  </si>
  <si>
    <t>畜産</t>
  </si>
  <si>
    <t>野菜</t>
  </si>
  <si>
    <t>果実</t>
  </si>
  <si>
    <t>消費支出に占める食料費の割合（％）</t>
  </si>
  <si>
    <t>食料消費支出に</t>
  </si>
  <si>
    <t>米類</t>
  </si>
  <si>
    <t>生鮮魚介</t>
  </si>
  <si>
    <t>生鮮肉類</t>
  </si>
  <si>
    <t>生鮮野菜</t>
  </si>
  <si>
    <t>生鮮果実</t>
  </si>
  <si>
    <t>調理食品</t>
  </si>
  <si>
    <t>外食</t>
  </si>
  <si>
    <t>消費者物価指数</t>
  </si>
  <si>
    <t>総合</t>
  </si>
  <si>
    <t>食料</t>
  </si>
  <si>
    <t>７年度</t>
  </si>
  <si>
    <t>国民経済計算</t>
  </si>
  <si>
    <t>日本貿易統計</t>
  </si>
  <si>
    <t>農林水産物輸入実績</t>
  </si>
  <si>
    <t>（第１表－１　全国中分類指数）</t>
  </si>
  <si>
    <t>第１表　１世帯当たり年平均１カ月間の収入と支出（全世帯）</t>
  </si>
  <si>
    <t>ポケット農林水産統計</t>
  </si>
  <si>
    <t>消費支出</t>
  </si>
  <si>
    <t>食料</t>
  </si>
  <si>
    <t>野菜・海藻</t>
  </si>
  <si>
    <t>消費者物価指数年報</t>
  </si>
  <si>
    <t>家計調査年報</t>
  </si>
  <si>
    <t>家計調査元データ</t>
  </si>
  <si>
    <t>（年次別農業総産出額部門別構成比）</t>
  </si>
  <si>
    <t>生産農業所得統計（全国推計統計表：年次別農業総産出額及び生産農業所得）</t>
  </si>
  <si>
    <t xml:space="preserve">  ８年度</t>
  </si>
  <si>
    <t>　　　総務省「労働力調査」「家計調査年報」「消費者物価指数年報」</t>
  </si>
  <si>
    <t>農業総産出額</t>
  </si>
  <si>
    <t>米</t>
  </si>
  <si>
    <t>畜産</t>
  </si>
  <si>
    <t>野菜</t>
  </si>
  <si>
    <t>果実</t>
  </si>
  <si>
    <t>⑤</t>
  </si>
  <si>
    <t>⑦</t>
  </si>
  <si>
    <t>輸入農産物比率（％）</t>
  </si>
  <si>
    <t>⑦／⑥</t>
  </si>
  <si>
    <t>⑥／⑤</t>
  </si>
  <si>
    <t>⑥</t>
  </si>
  <si>
    <t>④／③</t>
  </si>
  <si>
    <t>④</t>
  </si>
  <si>
    <t>総就業人口（万人）　　</t>
  </si>
  <si>
    <t>③</t>
  </si>
  <si>
    <t>農業総生産の比率（％）</t>
  </si>
  <si>
    <t>②／①</t>
  </si>
  <si>
    <t>農業総生産　　　　　　</t>
  </si>
  <si>
    <t>②</t>
  </si>
  <si>
    <r>
      <t>①</t>
    </r>
    <r>
      <rPr>
        <sz val="6"/>
        <rFont val="ＭＳ 明朝"/>
        <family val="1"/>
      </rPr>
      <t>（名目・年度）</t>
    </r>
  </si>
  <si>
    <t>　　　農林水産省「農業・食料関連産業の経済計算」「生産農業所得統計」「農林水産物輸入実績」</t>
  </si>
  <si>
    <t>注：１）農業総産出額、消費支出、消費者物価指数、輸入は暦年値。</t>
  </si>
  <si>
    <t>　　２）消費支出に占める食料消費支出は、全国・全世帯・用途別分類。</t>
  </si>
  <si>
    <t>　　３）野菜・調整品輸入には、果実的野菜を含まない。</t>
  </si>
  <si>
    <t>（国内総生産と総支出勘定：内閣府経済研究所ホームペイジ）</t>
  </si>
  <si>
    <t>農業・食料関連産業の経済計算：第２表「国内総生産」（大臣官房企画評価課分析班）</t>
  </si>
  <si>
    <t>うち生鮮野菜</t>
  </si>
  <si>
    <t>　うち農業就業人口</t>
  </si>
  <si>
    <t>農林業就業人口　　　　　</t>
  </si>
  <si>
    <t>④´</t>
  </si>
  <si>
    <t>農林業就業人口比率（％）</t>
  </si>
  <si>
    <t>④´/③</t>
  </si>
  <si>
    <t>労働力調査（第１表）：総務省統計センター、ｃｙ：歴年</t>
  </si>
  <si>
    <t>労働力調査（第１４表）：総務省統計センター、ｃｙ：歴年</t>
  </si>
  <si>
    <t>平成</t>
  </si>
  <si>
    <t>－</t>
  </si>
  <si>
    <t xml:space="preserve">  Ⅰ　主要指標</t>
  </si>
  <si>
    <t xml:space="preserve">    Ⅰ－１　農業と国民経済</t>
  </si>
  <si>
    <t xml:space="preserve"> うち農業就業人口比率（％）</t>
  </si>
  <si>
    <t>国内総生産（10億円）</t>
  </si>
  <si>
    <t>農業総産出額（10億円）</t>
  </si>
  <si>
    <t>輸入総額（10億円）　</t>
  </si>
  <si>
    <t>50年度</t>
  </si>
  <si>
    <t>60年度</t>
  </si>
  <si>
    <t>11年度</t>
  </si>
  <si>
    <t>12年度</t>
  </si>
  <si>
    <t>13年度</t>
  </si>
  <si>
    <t>米</t>
  </si>
  <si>
    <t>７年度</t>
  </si>
  <si>
    <t>資料：内閣府「国民経済計算」、財務省「貿易統計」</t>
  </si>
  <si>
    <t>14年度</t>
  </si>
  <si>
    <t>11年度</t>
  </si>
  <si>
    <t>畜産計－養蚕</t>
  </si>
  <si>
    <t>　　４）平成14年度の農業総産出額及びその区分別の割合は概算値。</t>
  </si>
  <si>
    <t xml:space="preserve">  Ⅰ　主要指標</t>
  </si>
  <si>
    <t xml:space="preserve">    Ⅰ－１　農業と国民経済</t>
  </si>
  <si>
    <t>60年度</t>
  </si>
  <si>
    <t>10年度</t>
  </si>
  <si>
    <t>国内総生産（10億円）</t>
  </si>
  <si>
    <t>国民経済計算</t>
  </si>
  <si>
    <t>農業総生産　　　　　　</t>
  </si>
  <si>
    <t>農業総生産の比率（％）</t>
  </si>
  <si>
    <t>総就業人口（万人）　　</t>
  </si>
  <si>
    <t>④´</t>
  </si>
  <si>
    <t>生産農業所得統計（全国推計統計表：年次別農業総産出額及び生産農業所得）</t>
  </si>
  <si>
    <t>家計調査年報</t>
  </si>
  <si>
    <t>米</t>
  </si>
  <si>
    <t>第１表　１世帯当たり年平均１カ月間の収入と支出（全世帯）</t>
  </si>
  <si>
    <t>（第１表－１　全国中分類指数）</t>
  </si>
  <si>
    <t>野菜・海藻</t>
  </si>
  <si>
    <t>輸入総額（10億円）　</t>
  </si>
  <si>
    <t>日本貿易統計</t>
  </si>
  <si>
    <t>ポケット農林水産統計</t>
  </si>
  <si>
    <t>輸入農産物（10億円）　　　　　</t>
  </si>
  <si>
    <t>⑥</t>
  </si>
  <si>
    <t>農林水産物輸入実績</t>
  </si>
  <si>
    <t>輸入農産物比率（％）</t>
  </si>
  <si>
    <t>⑥／⑤</t>
  </si>
  <si>
    <t>　　２）消費支出に占める食料消費支出は、全国・全世帯・用途別分類。</t>
  </si>
  <si>
    <t>　　３）野菜・調整品輸入には、果実的野菜を含まない。</t>
  </si>
  <si>
    <t>７年度</t>
  </si>
  <si>
    <t>11年度</t>
  </si>
  <si>
    <t>家計調査元データ</t>
  </si>
  <si>
    <t>消費支出</t>
  </si>
  <si>
    <t>食料</t>
  </si>
  <si>
    <r>
      <t>①</t>
    </r>
    <r>
      <rPr>
        <sz val="6"/>
        <rFont val="ＭＳ 明朝"/>
        <family val="1"/>
      </rPr>
      <t xml:space="preserve"> (名目･年度)</t>
    </r>
  </si>
  <si>
    <t>野菜･その調製品（10億円）　　　　　</t>
  </si>
  <si>
    <t>野菜･その調製品比率（％）</t>
  </si>
  <si>
    <t>15年度</t>
  </si>
  <si>
    <t>16年度</t>
  </si>
  <si>
    <t>17年度</t>
  </si>
  <si>
    <t>50年度</t>
  </si>
  <si>
    <t>6年度</t>
  </si>
  <si>
    <t>7年度</t>
  </si>
  <si>
    <t>40年度</t>
  </si>
  <si>
    <t>8年度</t>
  </si>
  <si>
    <t>9年度</t>
  </si>
  <si>
    <t>　　４）消費者物価指数は、平成17年を基準年（100.0）に変更したため、平成6年以降は平成17年</t>
  </si>
  <si>
    <t>８年度</t>
  </si>
  <si>
    <t>９年度</t>
  </si>
  <si>
    <t>14年度までは16年度の確報値から、15年度以降は17年度速報値から入力した。年度末に17年度確報値が出るので数値を置き換える必要がある。</t>
  </si>
  <si>
    <t xml:space="preserve">  10年度</t>
  </si>
  <si>
    <t>④´／③</t>
  </si>
  <si>
    <t>18年度</t>
  </si>
  <si>
    <t>19年度</t>
  </si>
  <si>
    <t>20年度</t>
  </si>
  <si>
    <t>21年度</t>
  </si>
  <si>
    <t>労働力調査（第４表）：総務省統計センター、ｃｙ：歴年</t>
  </si>
  <si>
    <t>22年度</t>
  </si>
  <si>
    <t>平成22年基準消費者物価指数  &gt; 長期時系列データ  &gt; 品目別価格指数  &gt; 全国  &gt; 年平均 &gt; 
中分類指数（昭和45年～最新年）</t>
  </si>
  <si>
    <t>http://www.stat.go.jp/data/roudou/report/2010/index.htm</t>
  </si>
  <si>
    <t>労働力調査（第７表）：総務省統計センター、ｃｙ：歴年</t>
  </si>
  <si>
    <t>http://www.esri.go.jp/jp/archive/menu.html</t>
  </si>
  <si>
    <t>農業・食料関連産業の経済計算：第２表「国内総生産」（大臣官房企画情報課(情報分析室)）平成21年度分は平成23年10月25日公表</t>
  </si>
  <si>
    <t>（平成17年＝100）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</si>
</sst>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 "/>
    <numFmt numFmtId="179" formatCode="0.0_);[Red]\(0.0\)"/>
    <numFmt numFmtId="180" formatCode="#,##0.0_ "/>
    <numFmt numFmtId="181" formatCode="#,##0\ "/>
    <numFmt numFmtId="182" formatCode="0.0;[Red]0.0"/>
    <numFmt numFmtId="183" formatCode="0.0%"/>
    <numFmt numFmtId="184" formatCode="0.00000"/>
    <numFmt numFmtId="185" formatCode="0.000000"/>
    <numFmt numFmtId="186" formatCode="0.0000"/>
    <numFmt numFmtId="187" formatCode="0.000"/>
  </numFmts>
  <fonts count="5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sz val="8.5"/>
      <name val="ＭＳ 明朝"/>
      <family val="1"/>
    </font>
    <font>
      <sz val="9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u val="single"/>
      <sz val="9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178" fontId="4" fillId="0" borderId="11" xfId="0" applyNumberFormat="1" applyFont="1" applyBorder="1" applyAlignment="1">
      <alignment/>
    </xf>
    <xf numFmtId="179" fontId="4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left"/>
    </xf>
    <xf numFmtId="0" fontId="4" fillId="0" borderId="12" xfId="0" applyFont="1" applyBorder="1" applyAlignment="1" quotePrefix="1">
      <alignment horizontal="lef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 quotePrefix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 quotePrefix="1">
      <alignment horizontal="left"/>
    </xf>
    <xf numFmtId="0" fontId="4" fillId="0" borderId="17" xfId="0" applyFont="1" applyBorder="1" applyAlignment="1">
      <alignment/>
    </xf>
    <xf numFmtId="179" fontId="4" fillId="0" borderId="1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178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Continuous"/>
    </xf>
    <xf numFmtId="178" fontId="4" fillId="0" borderId="21" xfId="0" applyNumberFormat="1" applyFont="1" applyBorder="1" applyAlignment="1">
      <alignment/>
    </xf>
    <xf numFmtId="178" fontId="4" fillId="0" borderId="22" xfId="0" applyNumberFormat="1" applyFont="1" applyBorder="1" applyAlignment="1">
      <alignment/>
    </xf>
    <xf numFmtId="179" fontId="4" fillId="0" borderId="23" xfId="0" applyNumberFormat="1" applyFont="1" applyBorder="1" applyAlignment="1">
      <alignment/>
    </xf>
    <xf numFmtId="178" fontId="4" fillId="0" borderId="19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79" fontId="4" fillId="0" borderId="1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24" xfId="0" applyFont="1" applyBorder="1" applyAlignment="1" quotePrefix="1">
      <alignment horizontal="lef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4" xfId="0" applyFont="1" applyBorder="1" applyAlignment="1">
      <alignment/>
    </xf>
    <xf numFmtId="177" fontId="4" fillId="0" borderId="22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8" fontId="4" fillId="0" borderId="27" xfId="0" applyNumberFormat="1" applyFont="1" applyBorder="1" applyAlignment="1">
      <alignment/>
    </xf>
    <xf numFmtId="179" fontId="4" fillId="0" borderId="27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2" xfId="0" applyFont="1" applyBorder="1" applyAlignment="1">
      <alignment/>
    </xf>
    <xf numFmtId="179" fontId="4" fillId="0" borderId="20" xfId="0" applyNumberFormat="1" applyFont="1" applyBorder="1" applyAlignment="1">
      <alignment/>
    </xf>
    <xf numFmtId="179" fontId="4" fillId="0" borderId="22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 quotePrefix="1">
      <alignment horizontal="centerContinuous"/>
    </xf>
    <xf numFmtId="0" fontId="4" fillId="0" borderId="19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6" xfId="0" applyFont="1" applyBorder="1" applyAlignment="1" quotePrefix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left"/>
    </xf>
    <xf numFmtId="0" fontId="6" fillId="0" borderId="26" xfId="0" applyFont="1" applyBorder="1" applyAlignment="1" quotePrefix="1">
      <alignment horizontal="right" vertical="center"/>
    </xf>
    <xf numFmtId="0" fontId="4" fillId="0" borderId="15" xfId="0" applyFont="1" applyBorder="1" applyAlignment="1">
      <alignment horizontal="left"/>
    </xf>
    <xf numFmtId="177" fontId="4" fillId="0" borderId="29" xfId="0" applyNumberFormat="1" applyFont="1" applyBorder="1" applyAlignment="1">
      <alignment/>
    </xf>
    <xf numFmtId="178" fontId="4" fillId="0" borderId="11" xfId="0" applyNumberFormat="1" applyFont="1" applyBorder="1" applyAlignment="1" quotePrefix="1">
      <alignment horizontal="right"/>
    </xf>
    <xf numFmtId="0" fontId="6" fillId="0" borderId="15" xfId="0" applyFont="1" applyBorder="1" applyAlignment="1" quotePrefix="1">
      <alignment horizontal="left"/>
    </xf>
    <xf numFmtId="0" fontId="4" fillId="0" borderId="23" xfId="0" applyFont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0" xfId="0" applyFont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178" fontId="4" fillId="0" borderId="12" xfId="0" applyNumberFormat="1" applyFont="1" applyBorder="1" applyAlignment="1">
      <alignment/>
    </xf>
    <xf numFmtId="178" fontId="4" fillId="0" borderId="28" xfId="0" applyNumberFormat="1" applyFont="1" applyBorder="1" applyAlignment="1">
      <alignment/>
    </xf>
    <xf numFmtId="177" fontId="4" fillId="0" borderId="19" xfId="0" applyNumberFormat="1" applyFont="1" applyBorder="1" applyAlignment="1">
      <alignment/>
    </xf>
    <xf numFmtId="177" fontId="4" fillId="0" borderId="22" xfId="0" applyNumberFormat="1" applyFont="1" applyFill="1" applyBorder="1" applyAlignment="1">
      <alignment/>
    </xf>
    <xf numFmtId="178" fontId="4" fillId="0" borderId="26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1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179" fontId="4" fillId="0" borderId="15" xfId="0" applyNumberFormat="1" applyFont="1" applyBorder="1" applyAlignment="1">
      <alignment/>
    </xf>
    <xf numFmtId="180" fontId="4" fillId="0" borderId="22" xfId="0" applyNumberFormat="1" applyFont="1" applyBorder="1" applyAlignment="1">
      <alignment/>
    </xf>
    <xf numFmtId="179" fontId="4" fillId="0" borderId="16" xfId="0" applyNumberFormat="1" applyFont="1" applyBorder="1" applyAlignment="1">
      <alignment/>
    </xf>
    <xf numFmtId="180" fontId="4" fillId="0" borderId="23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centerContinuous"/>
    </xf>
    <xf numFmtId="178" fontId="4" fillId="0" borderId="32" xfId="0" applyNumberFormat="1" applyFont="1" applyBorder="1" applyAlignment="1">
      <alignment/>
    </xf>
    <xf numFmtId="179" fontId="4" fillId="0" borderId="32" xfId="0" applyNumberFormat="1" applyFont="1" applyBorder="1" applyAlignment="1">
      <alignment/>
    </xf>
    <xf numFmtId="178" fontId="4" fillId="0" borderId="30" xfId="0" applyNumberFormat="1" applyFont="1" applyBorder="1" applyAlignment="1">
      <alignment/>
    </xf>
    <xf numFmtId="178" fontId="4" fillId="0" borderId="32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/>
    </xf>
    <xf numFmtId="178" fontId="4" fillId="0" borderId="33" xfId="0" applyNumberFormat="1" applyFont="1" applyBorder="1" applyAlignment="1">
      <alignment/>
    </xf>
    <xf numFmtId="179" fontId="4" fillId="0" borderId="33" xfId="0" applyNumberFormat="1" applyFont="1" applyBorder="1" applyAlignment="1">
      <alignment/>
    </xf>
    <xf numFmtId="179" fontId="4" fillId="0" borderId="31" xfId="0" applyNumberFormat="1" applyFont="1" applyBorder="1" applyAlignment="1">
      <alignment/>
    </xf>
    <xf numFmtId="0" fontId="6" fillId="0" borderId="16" xfId="0" applyFont="1" applyBorder="1" applyAlignment="1" quotePrefix="1">
      <alignment horizontal="left"/>
    </xf>
    <xf numFmtId="177" fontId="4" fillId="0" borderId="23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1" fontId="4" fillId="0" borderId="21" xfId="0" applyNumberFormat="1" applyFont="1" applyBorder="1" applyAlignment="1">
      <alignment/>
    </xf>
    <xf numFmtId="181" fontId="4" fillId="0" borderId="32" xfId="0" applyNumberFormat="1" applyFont="1" applyBorder="1" applyAlignment="1">
      <alignment/>
    </xf>
    <xf numFmtId="181" fontId="4" fillId="0" borderId="28" xfId="0" applyNumberFormat="1" applyFont="1" applyBorder="1" applyAlignment="1">
      <alignment/>
    </xf>
    <xf numFmtId="181" fontId="4" fillId="0" borderId="19" xfId="0" applyNumberFormat="1" applyFont="1" applyBorder="1" applyAlignment="1">
      <alignment/>
    </xf>
    <xf numFmtId="181" fontId="4" fillId="0" borderId="12" xfId="0" applyNumberFormat="1" applyFont="1" applyBorder="1" applyAlignment="1">
      <alignment/>
    </xf>
    <xf numFmtId="181" fontId="4" fillId="0" borderId="22" xfId="49" applyNumberFormat="1" applyFont="1" applyFill="1" applyBorder="1" applyAlignment="1">
      <alignment/>
    </xf>
    <xf numFmtId="181" fontId="0" fillId="0" borderId="0" xfId="0" applyNumberFormat="1" applyAlignment="1">
      <alignment/>
    </xf>
    <xf numFmtId="181" fontId="4" fillId="0" borderId="22" xfId="0" applyNumberFormat="1" applyFont="1" applyBorder="1" applyAlignment="1">
      <alignment/>
    </xf>
    <xf numFmtId="181" fontId="4" fillId="0" borderId="19" xfId="0" applyNumberFormat="1" applyFont="1" applyBorder="1" applyAlignment="1">
      <alignment/>
    </xf>
    <xf numFmtId="181" fontId="4" fillId="33" borderId="22" xfId="49" applyNumberFormat="1" applyFont="1" applyFill="1" applyBorder="1" applyAlignment="1">
      <alignment/>
    </xf>
    <xf numFmtId="178" fontId="4" fillId="33" borderId="22" xfId="0" applyNumberFormat="1" applyFont="1" applyFill="1" applyBorder="1" applyAlignment="1">
      <alignment/>
    </xf>
    <xf numFmtId="0" fontId="1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 quotePrefix="1">
      <alignment horizontal="left" vertical="center"/>
    </xf>
    <xf numFmtId="0" fontId="4" fillId="0" borderId="12" xfId="0" applyFont="1" applyBorder="1" applyAlignment="1" quotePrefix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1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Continuous" vertical="center"/>
    </xf>
    <xf numFmtId="0" fontId="4" fillId="0" borderId="23" xfId="0" applyFont="1" applyFill="1" applyBorder="1" applyAlignment="1">
      <alignment horizontal="centerContinuous" vertical="center"/>
    </xf>
    <xf numFmtId="3" fontId="4" fillId="0" borderId="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22" xfId="49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5" xfId="0" applyFont="1" applyBorder="1" applyAlignment="1" quotePrefix="1">
      <alignment horizontal="left" vertical="center"/>
    </xf>
    <xf numFmtId="3" fontId="4" fillId="0" borderId="22" xfId="0" applyNumberFormat="1" applyFont="1" applyBorder="1" applyAlignment="1">
      <alignment vertical="center"/>
    </xf>
    <xf numFmtId="0" fontId="4" fillId="0" borderId="16" xfId="0" applyFont="1" applyBorder="1" applyAlignment="1" quotePrefix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3" fontId="4" fillId="0" borderId="22" xfId="0" applyNumberFormat="1" applyFont="1" applyFill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0" fontId="6" fillId="0" borderId="15" xfId="0" applyFont="1" applyBorder="1" applyAlignment="1" quotePrefix="1">
      <alignment horizontal="left" vertical="center"/>
    </xf>
    <xf numFmtId="0" fontId="4" fillId="0" borderId="24" xfId="0" applyFont="1" applyBorder="1" applyAlignment="1" quotePrefix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10" fillId="0" borderId="15" xfId="0" applyFont="1" applyBorder="1" applyAlignment="1" quotePrefix="1">
      <alignment horizontal="left" vertical="center"/>
    </xf>
    <xf numFmtId="176" fontId="4" fillId="0" borderId="11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10" fillId="0" borderId="16" xfId="0" applyFont="1" applyBorder="1" applyAlignment="1" quotePrefix="1">
      <alignment horizontal="left" vertical="center"/>
    </xf>
    <xf numFmtId="176" fontId="4" fillId="0" borderId="18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6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37" xfId="0" applyFont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3" fontId="4" fillId="0" borderId="21" xfId="49" applyNumberFormat="1" applyFont="1" applyFill="1" applyBorder="1" applyAlignment="1">
      <alignment vertical="center"/>
    </xf>
    <xf numFmtId="0" fontId="4" fillId="0" borderId="23" xfId="0" applyFont="1" applyBorder="1" applyAlignment="1" quotePrefix="1">
      <alignment horizontal="centerContinuous" vertical="center"/>
    </xf>
    <xf numFmtId="3" fontId="4" fillId="0" borderId="38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4" fillId="0" borderId="39" xfId="0" applyNumberFormat="1" applyFont="1" applyFill="1" applyBorder="1" applyAlignment="1">
      <alignment horizontal="right" vertical="center"/>
    </xf>
    <xf numFmtId="176" fontId="4" fillId="0" borderId="39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182" fontId="4" fillId="0" borderId="16" xfId="0" applyNumberFormat="1" applyFont="1" applyBorder="1" applyAlignment="1">
      <alignment vertical="center"/>
    </xf>
    <xf numFmtId="3" fontId="4" fillId="0" borderId="22" xfId="0" applyNumberFormat="1" applyFont="1" applyFill="1" applyBorder="1" applyAlignment="1" quotePrefix="1">
      <alignment horizontal="right" vertical="center"/>
    </xf>
    <xf numFmtId="176" fontId="4" fillId="0" borderId="23" xfId="0" applyNumberFormat="1" applyFont="1" applyBorder="1" applyAlignment="1" quotePrefix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49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4" fillId="0" borderId="0" xfId="43" applyFont="1" applyAlignment="1" applyProtection="1">
      <alignment vertical="center"/>
      <protection/>
    </xf>
    <xf numFmtId="0" fontId="49" fillId="0" borderId="0" xfId="0" applyFont="1" applyAlignment="1">
      <alignment vertical="center"/>
    </xf>
    <xf numFmtId="0" fontId="12" fillId="0" borderId="0" xfId="43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ff.go.jp/j/tokei/kouhyou/nougyou_sansyutu/" TargetMode="External" /><Relationship Id="rId2" Type="http://schemas.openxmlformats.org/officeDocument/2006/relationships/hyperlink" Target="http://www.maff.go.jp/j/tokei/kouhyou/nougyou_sansyutu/" TargetMode="External" /><Relationship Id="rId3" Type="http://schemas.openxmlformats.org/officeDocument/2006/relationships/hyperlink" Target="http://www.e-stat.go.jp/SG1/estat/List.do?lid=000001074638" TargetMode="External" /><Relationship Id="rId4" Type="http://schemas.openxmlformats.org/officeDocument/2006/relationships/hyperlink" Target="http://www.relief.jp/itnote/archives/002285.php" TargetMode="External" /><Relationship Id="rId5" Type="http://schemas.openxmlformats.org/officeDocument/2006/relationships/hyperlink" Target="http://www.esri.go.jp/jp/archive/menu.html" TargetMode="Externa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2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18" sqref="M18"/>
    </sheetView>
  </sheetViews>
  <sheetFormatPr defaultColWidth="8.796875" defaultRowHeight="14.25"/>
  <cols>
    <col min="1" max="1" width="2.09765625" style="0" customWidth="1"/>
    <col min="3" max="3" width="10.3984375" style="0" customWidth="1"/>
    <col min="4" max="4" width="8.69921875" style="0" customWidth="1"/>
    <col min="5" max="5" width="7.69921875" style="0" hidden="1" customWidth="1"/>
    <col min="6" max="7" width="7" style="0" customWidth="1"/>
    <col min="8" max="8" width="7.09765625" style="0" hidden="1" customWidth="1"/>
    <col min="9" max="9" width="7" style="0" customWidth="1"/>
    <col min="10" max="10" width="6.8984375" style="0" hidden="1" customWidth="1"/>
    <col min="11" max="11" width="7" style="0" hidden="1" customWidth="1"/>
    <col min="12" max="13" width="7" style="0" customWidth="1"/>
    <col min="14" max="14" width="9" style="0" hidden="1" customWidth="1"/>
    <col min="15" max="15" width="7" style="0" customWidth="1"/>
  </cols>
  <sheetData>
    <row r="1" ht="13.5">
      <c r="B1" s="44" t="s">
        <v>84</v>
      </c>
    </row>
    <row r="2" spans="2:15" ht="13.5">
      <c r="B2" s="45" t="s">
        <v>85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O2" s="7"/>
    </row>
    <row r="3" spans="2:15" ht="13.5"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O3" s="7"/>
    </row>
    <row r="4" spans="2:15" ht="15" customHeight="1">
      <c r="B4" s="9"/>
      <c r="C4" s="10"/>
      <c r="D4" s="40"/>
      <c r="E4" s="10" t="s">
        <v>7</v>
      </c>
      <c r="F4" s="11" t="s">
        <v>7</v>
      </c>
      <c r="G4" s="78" t="s">
        <v>7</v>
      </c>
      <c r="H4" s="10" t="s">
        <v>8</v>
      </c>
      <c r="I4" s="40" t="s">
        <v>8</v>
      </c>
      <c r="J4" s="26" t="s">
        <v>8</v>
      </c>
      <c r="K4" s="26" t="s">
        <v>8</v>
      </c>
      <c r="L4" s="26" t="s">
        <v>8</v>
      </c>
      <c r="M4" s="62" t="s">
        <v>82</v>
      </c>
      <c r="O4" s="62" t="s">
        <v>82</v>
      </c>
    </row>
    <row r="5" spans="2:15" ht="15" customHeight="1">
      <c r="B5" s="13"/>
      <c r="C5" s="2"/>
      <c r="D5" s="18"/>
      <c r="E5" s="48" t="s">
        <v>9</v>
      </c>
      <c r="F5" s="21" t="s">
        <v>90</v>
      </c>
      <c r="G5" s="79" t="s">
        <v>91</v>
      </c>
      <c r="H5" s="28" t="s">
        <v>12</v>
      </c>
      <c r="I5" s="63" t="s">
        <v>96</v>
      </c>
      <c r="J5" s="61" t="s">
        <v>0</v>
      </c>
      <c r="K5" s="27" t="s">
        <v>92</v>
      </c>
      <c r="L5" s="27" t="s">
        <v>93</v>
      </c>
      <c r="M5" s="64" t="s">
        <v>94</v>
      </c>
      <c r="O5" s="64" t="s">
        <v>98</v>
      </c>
    </row>
    <row r="6" spans="2:17" ht="15" customHeight="1">
      <c r="B6" s="9" t="s">
        <v>87</v>
      </c>
      <c r="C6" s="10"/>
      <c r="D6" s="40" t="s">
        <v>67</v>
      </c>
      <c r="E6" s="17">
        <v>33765</v>
      </c>
      <c r="F6" s="92">
        <v>152361.6</v>
      </c>
      <c r="G6" s="93">
        <v>324289.6</v>
      </c>
      <c r="H6" s="94">
        <v>478841.4</v>
      </c>
      <c r="I6" s="92">
        <v>501960.3</v>
      </c>
      <c r="J6" s="92">
        <v>513244.7</v>
      </c>
      <c r="K6" s="95">
        <v>514348.7</v>
      </c>
      <c r="L6" s="96">
        <v>513006.1</v>
      </c>
      <c r="M6" s="97">
        <v>502602</v>
      </c>
      <c r="N6" s="98"/>
      <c r="O6" s="101"/>
      <c r="P6" s="4" t="s">
        <v>32</v>
      </c>
      <c r="Q6" s="4" t="s">
        <v>72</v>
      </c>
    </row>
    <row r="7" spans="2:16" ht="15" customHeight="1">
      <c r="B7" s="12" t="s">
        <v>65</v>
      </c>
      <c r="C7" s="2"/>
      <c r="D7" s="18" t="s">
        <v>66</v>
      </c>
      <c r="E7" s="17">
        <v>2284</v>
      </c>
      <c r="F7" s="99">
        <v>5854.3</v>
      </c>
      <c r="G7" s="93">
        <v>7517.3</v>
      </c>
      <c r="H7" s="100">
        <v>7526.6</v>
      </c>
      <c r="I7" s="99">
        <v>6766</v>
      </c>
      <c r="J7" s="99">
        <v>6154</v>
      </c>
      <c r="K7" s="100">
        <v>5649</v>
      </c>
      <c r="L7" s="99">
        <v>5520</v>
      </c>
      <c r="M7" s="97">
        <v>5206</v>
      </c>
      <c r="N7" s="98"/>
      <c r="O7" s="101"/>
      <c r="P7" s="4" t="s">
        <v>73</v>
      </c>
    </row>
    <row r="8" spans="2:16" ht="15" customHeight="1">
      <c r="B8" s="14" t="s">
        <v>63</v>
      </c>
      <c r="C8" s="15"/>
      <c r="D8" s="19" t="s">
        <v>64</v>
      </c>
      <c r="E8" s="3">
        <v>6.8</v>
      </c>
      <c r="F8" s="24">
        <f aca="true" t="shared" si="0" ref="F8:L8">F7/F6*100</f>
        <v>3.842372356289249</v>
      </c>
      <c r="G8" s="81">
        <f t="shared" si="0"/>
        <v>2.3180823560175847</v>
      </c>
      <c r="H8" s="42">
        <f t="shared" si="0"/>
        <v>1.5718356850514597</v>
      </c>
      <c r="I8" s="24">
        <f t="shared" si="0"/>
        <v>1.3479153630277134</v>
      </c>
      <c r="J8" s="24">
        <f t="shared" si="0"/>
        <v>1.1990381975693076</v>
      </c>
      <c r="K8" s="24">
        <f t="shared" si="0"/>
        <v>1.098282157610197</v>
      </c>
      <c r="L8" s="24">
        <f t="shared" si="0"/>
        <v>1.0760105971449463</v>
      </c>
      <c r="M8" s="89">
        <f>M7/M6*100</f>
        <v>1.0358096465990982</v>
      </c>
      <c r="N8" t="e">
        <f>N7/N6*100</f>
        <v>#DIV/0!</v>
      </c>
      <c r="O8" s="89" t="e">
        <f>O7/O6*100</f>
        <v>#DIV/0!</v>
      </c>
      <c r="P8" s="4"/>
    </row>
    <row r="9" spans="2:16" ht="15" customHeight="1">
      <c r="B9" s="12" t="s">
        <v>61</v>
      </c>
      <c r="C9" s="2"/>
      <c r="D9" s="18" t="s">
        <v>62</v>
      </c>
      <c r="E9" s="17">
        <v>4754</v>
      </c>
      <c r="F9" s="5">
        <v>5223</v>
      </c>
      <c r="G9" s="82">
        <v>5807</v>
      </c>
      <c r="H9" s="20">
        <v>6453</v>
      </c>
      <c r="I9" s="66">
        <v>6457</v>
      </c>
      <c r="J9" s="23">
        <v>6514</v>
      </c>
      <c r="K9" s="22">
        <v>6462</v>
      </c>
      <c r="L9" s="22">
        <v>6446</v>
      </c>
      <c r="M9" s="22">
        <v>6412</v>
      </c>
      <c r="O9" s="22">
        <v>6330</v>
      </c>
      <c r="P9" s="4" t="s">
        <v>80</v>
      </c>
    </row>
    <row r="10" spans="2:17" ht="15" customHeight="1">
      <c r="B10" s="12" t="s">
        <v>76</v>
      </c>
      <c r="C10" s="2"/>
      <c r="D10" s="18" t="s">
        <v>60</v>
      </c>
      <c r="E10" s="17">
        <v>981</v>
      </c>
      <c r="F10" s="5">
        <v>618</v>
      </c>
      <c r="G10" s="80">
        <v>464</v>
      </c>
      <c r="H10" s="20">
        <v>345</v>
      </c>
      <c r="I10" s="25">
        <v>340</v>
      </c>
      <c r="J10" s="23">
        <v>317</v>
      </c>
      <c r="K10" s="23">
        <v>307</v>
      </c>
      <c r="L10" s="23">
        <v>297</v>
      </c>
      <c r="M10" s="23">
        <v>286</v>
      </c>
      <c r="O10" s="23">
        <v>268</v>
      </c>
      <c r="P10" s="4" t="s">
        <v>80</v>
      </c>
      <c r="Q10" s="4"/>
    </row>
    <row r="11" spans="2:17" ht="15" customHeight="1">
      <c r="B11" s="57" t="s">
        <v>75</v>
      </c>
      <c r="C11" s="2"/>
      <c r="D11" s="18" t="s">
        <v>77</v>
      </c>
      <c r="E11" s="17"/>
      <c r="F11" s="59" t="s">
        <v>83</v>
      </c>
      <c r="G11" s="83">
        <v>449</v>
      </c>
      <c r="H11" s="20"/>
      <c r="I11" s="25">
        <v>331</v>
      </c>
      <c r="J11" s="23">
        <v>308</v>
      </c>
      <c r="K11" s="23">
        <v>300</v>
      </c>
      <c r="L11" s="23">
        <v>290</v>
      </c>
      <c r="M11" s="23">
        <v>279</v>
      </c>
      <c r="O11" s="102"/>
      <c r="P11" s="4" t="s">
        <v>81</v>
      </c>
      <c r="Q11" s="4"/>
    </row>
    <row r="12" spans="2:17" ht="15" customHeight="1">
      <c r="B12" s="12" t="s">
        <v>78</v>
      </c>
      <c r="C12" s="2"/>
      <c r="D12" s="18" t="s">
        <v>59</v>
      </c>
      <c r="E12" s="2">
        <v>20.6</v>
      </c>
      <c r="F12" s="58">
        <f>F10/F9*100</f>
        <v>11.832280298678919</v>
      </c>
      <c r="G12" s="84">
        <f aca="true" t="shared" si="1" ref="G12:M12">G10/G9*100</f>
        <v>7.990356466333735</v>
      </c>
      <c r="H12" s="37">
        <f t="shared" si="1"/>
        <v>5.346350534635054</v>
      </c>
      <c r="I12" s="67">
        <f t="shared" si="1"/>
        <v>5.265603221310206</v>
      </c>
      <c r="J12" s="58">
        <f t="shared" si="1"/>
        <v>4.86644151059257</v>
      </c>
      <c r="K12" s="36">
        <f t="shared" si="1"/>
        <v>4.750851129681213</v>
      </c>
      <c r="L12" s="36">
        <f t="shared" si="1"/>
        <v>4.607508532423208</v>
      </c>
      <c r="M12" s="68">
        <f t="shared" si="1"/>
        <v>4.460386774797255</v>
      </c>
      <c r="O12" s="68">
        <f>O10/O9*100</f>
        <v>4.233807266982622</v>
      </c>
      <c r="P12" s="4"/>
      <c r="Q12" s="4"/>
    </row>
    <row r="13" spans="2:16" ht="15" customHeight="1">
      <c r="B13" s="60" t="s">
        <v>86</v>
      </c>
      <c r="C13" s="2"/>
      <c r="D13" s="18" t="s">
        <v>79</v>
      </c>
      <c r="E13" s="3">
        <v>20.6</v>
      </c>
      <c r="F13" s="59" t="s">
        <v>83</v>
      </c>
      <c r="G13" s="84">
        <f>(+G11/G9)*100</f>
        <v>7.732047528844498</v>
      </c>
      <c r="H13" s="37">
        <f>H10/H9*100</f>
        <v>5.346350534635054</v>
      </c>
      <c r="I13" s="67">
        <f>(+I11/I9)*100</f>
        <v>5.1262196066284655</v>
      </c>
      <c r="J13" s="36">
        <f>(+J11/J9)*100</f>
        <v>4.728277556033159</v>
      </c>
      <c r="K13" s="36">
        <f>(+K11/K9)*100</f>
        <v>4.642525533890436</v>
      </c>
      <c r="L13" s="36">
        <f>L11/L9*100</f>
        <v>4.498914055228048</v>
      </c>
      <c r="M13" s="68">
        <f>M11/M9*100</f>
        <v>4.351216469120399</v>
      </c>
      <c r="O13" s="68">
        <f>O11/O9*100</f>
        <v>0</v>
      </c>
      <c r="P13" s="4"/>
    </row>
    <row r="14" spans="2:16" ht="15" customHeight="1">
      <c r="B14" s="31" t="s">
        <v>88</v>
      </c>
      <c r="C14" s="32"/>
      <c r="D14" s="33"/>
      <c r="E14" s="30">
        <v>3177</v>
      </c>
      <c r="F14" s="38">
        <v>9051.4</v>
      </c>
      <c r="G14" s="85">
        <v>11629.5</v>
      </c>
      <c r="H14" s="69">
        <v>11310.3</v>
      </c>
      <c r="I14" s="69">
        <v>10449.8</v>
      </c>
      <c r="J14" s="38">
        <v>9926.4</v>
      </c>
      <c r="K14" s="38">
        <v>9363.8</v>
      </c>
      <c r="L14" s="38">
        <v>9129.5</v>
      </c>
      <c r="M14" s="38">
        <v>8881.3</v>
      </c>
      <c r="O14" s="38">
        <v>8926.1</v>
      </c>
      <c r="P14" s="4" t="s">
        <v>45</v>
      </c>
    </row>
    <row r="15" spans="2:16" ht="15" customHeight="1">
      <c r="B15" s="9" t="s">
        <v>13</v>
      </c>
      <c r="C15" s="10"/>
      <c r="D15" s="52" t="s">
        <v>14</v>
      </c>
      <c r="E15" s="3">
        <v>43.1</v>
      </c>
      <c r="F15" s="39">
        <f aca="true" t="shared" si="2" ref="F15:L15">F49/F14*100</f>
        <v>38.29020924939789</v>
      </c>
      <c r="G15" s="86">
        <f t="shared" si="2"/>
        <v>32.9326282299325</v>
      </c>
      <c r="H15" s="70">
        <f t="shared" si="2"/>
        <v>33.81784744878562</v>
      </c>
      <c r="I15" s="70">
        <f t="shared" si="2"/>
        <v>30.48957874791862</v>
      </c>
      <c r="J15" s="39">
        <f t="shared" si="2"/>
        <v>30.766441005802708</v>
      </c>
      <c r="K15" s="39">
        <f t="shared" si="2"/>
        <v>25.375381789444457</v>
      </c>
      <c r="L15" s="39">
        <f t="shared" si="2"/>
        <v>25.42307902951969</v>
      </c>
      <c r="M15" s="39">
        <f>M49/M14*100</f>
        <v>25.09092137412316</v>
      </c>
      <c r="N15" s="39" t="e">
        <f>N49/N14*100</f>
        <v>#DIV/0!</v>
      </c>
      <c r="O15" s="39">
        <f>O49/O14*100</f>
        <v>24.393632157381163</v>
      </c>
      <c r="P15" s="4" t="s">
        <v>44</v>
      </c>
    </row>
    <row r="16" spans="2:16" ht="15" customHeight="1">
      <c r="B16" s="13" t="s">
        <v>15</v>
      </c>
      <c r="C16" s="2"/>
      <c r="D16" s="50" t="s">
        <v>16</v>
      </c>
      <c r="E16" s="3">
        <v>20.9</v>
      </c>
      <c r="F16" s="39">
        <f aca="true" t="shared" si="3" ref="F16:L16">F50/F14*100</f>
        <v>25.85677353779526</v>
      </c>
      <c r="G16" s="86">
        <f t="shared" si="3"/>
        <v>27.246227266864437</v>
      </c>
      <c r="H16" s="70">
        <f t="shared" si="3"/>
        <v>22.52283316976561</v>
      </c>
      <c r="I16" s="70">
        <f t="shared" si="3"/>
        <v>24.043522364064383</v>
      </c>
      <c r="J16" s="39">
        <f t="shared" si="3"/>
        <v>26.025548033526757</v>
      </c>
      <c r="K16" s="39">
        <f t="shared" si="3"/>
        <v>26.32157884619492</v>
      </c>
      <c r="L16" s="39">
        <f t="shared" si="3"/>
        <v>26.919327454953724</v>
      </c>
      <c r="M16" s="39">
        <f>M50/M14*100</f>
        <v>27.144674766081543</v>
      </c>
      <c r="N16" s="39" t="e">
        <f>N50/N14*100</f>
        <v>#DIV/0!</v>
      </c>
      <c r="O16" s="39">
        <f>O50/O14*100</f>
        <v>27.96181983172942</v>
      </c>
      <c r="P16" s="4"/>
    </row>
    <row r="17" spans="2:16" ht="15" customHeight="1">
      <c r="B17" s="13"/>
      <c r="C17" s="2"/>
      <c r="D17" s="50" t="s">
        <v>17</v>
      </c>
      <c r="E17" s="3">
        <v>11.8</v>
      </c>
      <c r="F17" s="39">
        <f aca="true" t="shared" si="4" ref="F17:L17">F51/F14*100</f>
        <v>16.21075192787856</v>
      </c>
      <c r="G17" s="86">
        <f t="shared" si="4"/>
        <v>18.14695386732018</v>
      </c>
      <c r="H17" s="70">
        <f t="shared" si="4"/>
        <v>22.181551329319298</v>
      </c>
      <c r="I17" s="70">
        <f t="shared" si="4"/>
        <v>22.945893701314862</v>
      </c>
      <c r="J17" s="39">
        <f t="shared" si="4"/>
        <v>23.156431334622823</v>
      </c>
      <c r="K17" s="39">
        <f t="shared" si="4"/>
        <v>23.916572331745662</v>
      </c>
      <c r="L17" s="39">
        <f t="shared" si="4"/>
        <v>23.15460868612739</v>
      </c>
      <c r="M17" s="39">
        <f>M51/M14*100</f>
        <v>23.85686780088501</v>
      </c>
      <c r="N17" s="39" t="e">
        <f>N51/N14*100</f>
        <v>#DIV/0!</v>
      </c>
      <c r="O17" s="39">
        <f>O51/O14*100</f>
        <v>24.571761463573118</v>
      </c>
      <c r="P17" s="4"/>
    </row>
    <row r="18" spans="2:16" ht="15" customHeight="1">
      <c r="B18" s="34"/>
      <c r="C18" s="15"/>
      <c r="D18" s="53" t="s">
        <v>18</v>
      </c>
      <c r="E18" s="3">
        <v>6.6</v>
      </c>
      <c r="F18" s="39">
        <f aca="true" t="shared" si="5" ref="F18:L18">F52/F14*100</f>
        <v>7.139227080893565</v>
      </c>
      <c r="G18" s="86">
        <f t="shared" si="5"/>
        <v>8.068274646373446</v>
      </c>
      <c r="H18" s="70">
        <f t="shared" si="5"/>
        <v>8.45335667488926</v>
      </c>
      <c r="I18" s="70">
        <f t="shared" si="5"/>
        <v>8.746578881892477</v>
      </c>
      <c r="J18" s="39">
        <f t="shared" si="5"/>
        <v>9.331681173436493</v>
      </c>
      <c r="K18" s="39">
        <f t="shared" si="5"/>
        <v>8.513637625750231</v>
      </c>
      <c r="L18" s="39">
        <f t="shared" si="5"/>
        <v>8.880004381400953</v>
      </c>
      <c r="M18" s="39">
        <f>M52/M14*100</f>
        <v>8.468354857959984</v>
      </c>
      <c r="N18" s="39" t="e">
        <f>N52/N14*100</f>
        <v>#DIV/0!</v>
      </c>
      <c r="O18" s="39">
        <f>O52/O14*100</f>
        <v>8.020300019045271</v>
      </c>
      <c r="P18" s="4"/>
    </row>
    <row r="19" spans="2:16" ht="15" customHeight="1">
      <c r="B19" s="35" t="s">
        <v>19</v>
      </c>
      <c r="C19" s="32"/>
      <c r="D19" s="33"/>
      <c r="E19" s="3">
        <v>38.1</v>
      </c>
      <c r="F19" s="39">
        <v>32</v>
      </c>
      <c r="G19" s="86">
        <f aca="true" t="shared" si="6" ref="G19:O20">G55/G54*100</f>
        <v>26.99788366762597</v>
      </c>
      <c r="H19" s="70">
        <f t="shared" si="6"/>
        <v>24.128924035466092</v>
      </c>
      <c r="I19" s="70">
        <f t="shared" si="6"/>
        <v>23.66909579349788</v>
      </c>
      <c r="J19" s="39">
        <f t="shared" si="6"/>
        <v>23.42777384148956</v>
      </c>
      <c r="K19" s="39">
        <f t="shared" si="6"/>
        <v>23.711487021993264</v>
      </c>
      <c r="L19" s="39">
        <f t="shared" si="6"/>
        <v>23.284867863010156</v>
      </c>
      <c r="M19" s="39">
        <f t="shared" si="6"/>
        <v>23.173260078006557</v>
      </c>
      <c r="N19" s="39" t="e">
        <f t="shared" si="6"/>
        <v>#DIV/0!</v>
      </c>
      <c r="O19" s="39">
        <f t="shared" si="6"/>
        <v>23.286261674000176</v>
      </c>
      <c r="P19" s="4" t="s">
        <v>42</v>
      </c>
    </row>
    <row r="20" spans="2:16" ht="15" customHeight="1">
      <c r="B20" s="13" t="s">
        <v>20</v>
      </c>
      <c r="C20" s="2"/>
      <c r="D20" s="49" t="s">
        <v>95</v>
      </c>
      <c r="E20" s="3">
        <v>18.4</v>
      </c>
      <c r="F20" s="39">
        <v>9.2</v>
      </c>
      <c r="G20" s="86">
        <f t="shared" si="6"/>
        <v>8.453244727741236</v>
      </c>
      <c r="H20" s="70">
        <f t="shared" si="6"/>
        <v>6.471595987684974</v>
      </c>
      <c r="I20" s="70">
        <f t="shared" si="6"/>
        <v>5.560691266723159</v>
      </c>
      <c r="J20" s="39">
        <f t="shared" si="6"/>
        <v>5.311388593234859</v>
      </c>
      <c r="K20" s="39">
        <f t="shared" si="6"/>
        <v>4.605039822431127</v>
      </c>
      <c r="L20" s="39">
        <f>L56/L55*100</f>
        <v>4.4566924868642</v>
      </c>
      <c r="M20" s="39">
        <f>M56/M55*100</f>
        <v>4.351776777476444</v>
      </c>
      <c r="N20" s="39" t="e">
        <f>N56/N55*100</f>
        <v>#DIV/0!</v>
      </c>
      <c r="O20" s="39">
        <f>O56/O55*100</f>
        <v>4.19717756642258</v>
      </c>
      <c r="P20" s="4" t="s">
        <v>36</v>
      </c>
    </row>
    <row r="21" spans="2:16" ht="15" customHeight="1">
      <c r="B21" s="13" t="s">
        <v>15</v>
      </c>
      <c r="C21" s="2"/>
      <c r="D21" s="50" t="s">
        <v>22</v>
      </c>
      <c r="E21" s="3">
        <v>7.2</v>
      </c>
      <c r="F21" s="39">
        <v>8.8</v>
      </c>
      <c r="G21" s="86">
        <f aca="true" t="shared" si="7" ref="G21:L21">G57/G55*100</f>
        <v>8.350172916525395</v>
      </c>
      <c r="H21" s="70">
        <f t="shared" si="7"/>
        <v>7.621163968616545</v>
      </c>
      <c r="I21" s="70">
        <f t="shared" si="7"/>
        <v>7.874329147728732</v>
      </c>
      <c r="J21" s="39">
        <f t="shared" si="7"/>
        <v>7.632200617844812</v>
      </c>
      <c r="K21" s="39">
        <f t="shared" si="7"/>
        <v>7.391304347826087</v>
      </c>
      <c r="L21" s="39">
        <f t="shared" si="7"/>
        <v>7.3601105032230105</v>
      </c>
      <c r="M21" s="39">
        <f>M57/M55*100</f>
        <v>7.232924203875081</v>
      </c>
      <c r="N21" s="39" t="e">
        <f>N57/N55*100</f>
        <v>#DIV/0!</v>
      </c>
      <c r="O21" s="39">
        <f>O57/O55*100</f>
        <v>7.216003142271974</v>
      </c>
      <c r="P21" s="4"/>
    </row>
    <row r="22" spans="2:16" ht="15" customHeight="1">
      <c r="B22" s="13"/>
      <c r="C22" s="2"/>
      <c r="D22" s="50" t="s">
        <v>23</v>
      </c>
      <c r="E22" s="3">
        <v>7.2</v>
      </c>
      <c r="F22" s="39">
        <v>9.6</v>
      </c>
      <c r="G22" s="86">
        <f aca="true" t="shared" si="8" ref="G22:L22">G58/G55*100</f>
        <v>8.790940530277345</v>
      </c>
      <c r="H22" s="70">
        <f t="shared" si="8"/>
        <v>7.225146489224351</v>
      </c>
      <c r="I22" s="70">
        <f t="shared" si="8"/>
        <v>7.342783041881725</v>
      </c>
      <c r="J22" s="39">
        <f t="shared" si="8"/>
        <v>7.174008982113652</v>
      </c>
      <c r="K22" s="39">
        <f t="shared" si="8"/>
        <v>7.057057057057057</v>
      </c>
      <c r="L22" s="39">
        <f t="shared" si="8"/>
        <v>7.002600075835545</v>
      </c>
      <c r="M22" s="39">
        <f>M58/M55*100</f>
        <v>6.676545418961613</v>
      </c>
      <c r="N22" s="39" t="e">
        <f>N58/N55*100</f>
        <v>#DIV/0!</v>
      </c>
      <c r="O22" s="39">
        <f>O58/O55*100</f>
        <v>6.727828746177369</v>
      </c>
      <c r="P22" s="4"/>
    </row>
    <row r="23" spans="2:16" ht="15" customHeight="1">
      <c r="B23" s="13"/>
      <c r="C23" s="2"/>
      <c r="D23" s="50" t="s">
        <v>24</v>
      </c>
      <c r="E23" s="3">
        <v>7.7</v>
      </c>
      <c r="F23" s="39">
        <v>8.1</v>
      </c>
      <c r="G23" s="86">
        <f aca="true" t="shared" si="9" ref="G23:L23">G59/G55*100</f>
        <v>7.983996745100698</v>
      </c>
      <c r="H23" s="70">
        <f t="shared" si="9"/>
        <v>8.286572648723805</v>
      </c>
      <c r="I23" s="70">
        <f t="shared" si="9"/>
        <v>8.205582518039185</v>
      </c>
      <c r="J23" s="39">
        <f t="shared" si="9"/>
        <v>8.194231717764335</v>
      </c>
      <c r="K23" s="39">
        <f t="shared" si="9"/>
        <v>7.981459720590155</v>
      </c>
      <c r="L23" s="39">
        <f t="shared" si="9"/>
        <v>7.641785385407074</v>
      </c>
      <c r="M23" s="39">
        <f>M59/M55*100</f>
        <v>7.738977269550144</v>
      </c>
      <c r="N23" s="39" t="e">
        <f>N59/N55*100</f>
        <v>#DIV/0!</v>
      </c>
      <c r="O23" s="39">
        <f>O59/O55*100</f>
        <v>7.664899138680807</v>
      </c>
      <c r="P23" s="4"/>
    </row>
    <row r="24" spans="2:16" ht="15" customHeight="1">
      <c r="B24" s="13"/>
      <c r="C24" s="2"/>
      <c r="D24" s="50" t="s">
        <v>25</v>
      </c>
      <c r="E24" s="3">
        <v>5.5</v>
      </c>
      <c r="F24" s="39">
        <v>5.8</v>
      </c>
      <c r="G24" s="86">
        <f aca="true" t="shared" si="10" ref="G24:L24">G60/G55*100</f>
        <v>4.939309690106462</v>
      </c>
      <c r="H24" s="70">
        <f t="shared" si="10"/>
        <v>4.1699771576124744</v>
      </c>
      <c r="I24" s="70">
        <f t="shared" si="10"/>
        <v>4.161209973551087</v>
      </c>
      <c r="J24" s="39">
        <f t="shared" si="10"/>
        <v>4.079592949300381</v>
      </c>
      <c r="K24" s="39">
        <f t="shared" si="10"/>
        <v>3.9783261522391955</v>
      </c>
      <c r="L24" s="39">
        <f t="shared" si="10"/>
        <v>3.943448350576892</v>
      </c>
      <c r="M24" s="39">
        <f>M60/M55*100</f>
        <v>4.021863729135795</v>
      </c>
      <c r="N24" s="39" t="e">
        <f>N60/N55*100</f>
        <v>#DIV/0!</v>
      </c>
      <c r="O24" s="39">
        <f>O60/O55*100</f>
        <v>3.9362567685099457</v>
      </c>
      <c r="P24" s="4"/>
    </row>
    <row r="25" spans="2:16" ht="15" customHeight="1">
      <c r="B25" s="13"/>
      <c r="C25" s="2"/>
      <c r="D25" s="50" t="s">
        <v>26</v>
      </c>
      <c r="E25" s="3">
        <v>3.1</v>
      </c>
      <c r="F25" s="39">
        <v>4.4</v>
      </c>
      <c r="G25" s="86">
        <f aca="true" t="shared" si="11" ref="G25:L25">G61/G55*100</f>
        <v>6.527429307655794</v>
      </c>
      <c r="H25" s="70">
        <f t="shared" si="11"/>
        <v>8.896116794120568</v>
      </c>
      <c r="I25" s="70">
        <f t="shared" si="11"/>
        <v>9.416326425801813</v>
      </c>
      <c r="J25" s="39">
        <f t="shared" si="11"/>
        <v>9.47924508709535</v>
      </c>
      <c r="K25" s="39">
        <f t="shared" si="11"/>
        <v>10.464812638725682</v>
      </c>
      <c r="L25" s="39">
        <f t="shared" si="11"/>
        <v>10.783543686690862</v>
      </c>
      <c r="M25" s="39">
        <f>M61/M55*100</f>
        <v>11.279950792630078</v>
      </c>
      <c r="N25" s="39" t="e">
        <f>N61/N55*100</f>
        <v>#DIV/0!</v>
      </c>
      <c r="O25" s="39">
        <f>O61/O55*100</f>
        <v>11.277109109783128</v>
      </c>
      <c r="P25" s="4"/>
    </row>
    <row r="26" spans="2:16" ht="15" customHeight="1">
      <c r="B26" s="13"/>
      <c r="C26" s="2"/>
      <c r="D26" s="50" t="s">
        <v>27</v>
      </c>
      <c r="E26" s="3">
        <v>6.6</v>
      </c>
      <c r="F26" s="39">
        <v>10.2</v>
      </c>
      <c r="G26" s="86">
        <f aca="true" t="shared" si="12" ref="G26:L26">G62/G55*100</f>
        <v>14.141181257204854</v>
      </c>
      <c r="H26" s="70">
        <f t="shared" si="12"/>
        <v>15.915185221968416</v>
      </c>
      <c r="I26" s="70">
        <f t="shared" si="12"/>
        <v>16.232699073004135</v>
      </c>
      <c r="J26" s="39">
        <f t="shared" si="12"/>
        <v>16.596142363905404</v>
      </c>
      <c r="K26" s="39">
        <f t="shared" si="12"/>
        <v>16.714975845410628</v>
      </c>
      <c r="L26" s="39">
        <f t="shared" si="12"/>
        <v>16.857158333784735</v>
      </c>
      <c r="M26" s="39">
        <f>M62/M55*100</f>
        <v>16.66899656107585</v>
      </c>
      <c r="N26" s="39" t="e">
        <f>N62/N55*100</f>
        <v>#DIV/0!</v>
      </c>
      <c r="O26" s="39">
        <f>O62/O55*100</f>
        <v>16.844822265241422</v>
      </c>
      <c r="P26" s="4"/>
    </row>
    <row r="27" spans="2:16" ht="15" customHeight="1">
      <c r="B27" s="41" t="s">
        <v>28</v>
      </c>
      <c r="C27" s="10"/>
      <c r="D27" s="50" t="s">
        <v>29</v>
      </c>
      <c r="E27" s="3">
        <v>27.1</v>
      </c>
      <c r="F27" s="39">
        <v>55.3</v>
      </c>
      <c r="G27" s="86">
        <v>87.4</v>
      </c>
      <c r="H27" s="70">
        <v>100.1</v>
      </c>
      <c r="I27" s="70">
        <v>98.5</v>
      </c>
      <c r="J27" s="39">
        <v>101</v>
      </c>
      <c r="K27" s="39">
        <v>100.7</v>
      </c>
      <c r="L27" s="39">
        <v>100</v>
      </c>
      <c r="M27" s="71">
        <v>99.3</v>
      </c>
      <c r="O27" s="71">
        <v>98.4</v>
      </c>
      <c r="P27" s="4" t="s">
        <v>41</v>
      </c>
    </row>
    <row r="28" spans="2:16" ht="15" customHeight="1">
      <c r="B28" s="13" t="s">
        <v>6</v>
      </c>
      <c r="C28" s="2"/>
      <c r="D28" s="50" t="s">
        <v>30</v>
      </c>
      <c r="E28" s="3">
        <v>26.5</v>
      </c>
      <c r="F28" s="39">
        <v>59.4</v>
      </c>
      <c r="G28" s="86">
        <v>88.7</v>
      </c>
      <c r="H28" s="70">
        <v>101.2</v>
      </c>
      <c r="I28" s="70">
        <v>99.4</v>
      </c>
      <c r="J28" s="39">
        <v>102.5</v>
      </c>
      <c r="K28" s="39">
        <v>102</v>
      </c>
      <c r="L28" s="39">
        <v>100</v>
      </c>
      <c r="M28" s="71">
        <v>99.4</v>
      </c>
      <c r="O28" s="71">
        <v>98.6</v>
      </c>
      <c r="P28" s="4" t="s">
        <v>35</v>
      </c>
    </row>
    <row r="29" spans="2:16" ht="15" customHeight="1">
      <c r="B29" s="13"/>
      <c r="C29" s="2"/>
      <c r="D29" s="51" t="s">
        <v>40</v>
      </c>
      <c r="E29" s="3">
        <v>20.2</v>
      </c>
      <c r="F29" s="39">
        <v>48.1</v>
      </c>
      <c r="G29" s="86">
        <v>77.8</v>
      </c>
      <c r="H29" s="70">
        <v>103.5</v>
      </c>
      <c r="I29" s="70">
        <v>105.2</v>
      </c>
      <c r="J29" s="39">
        <v>115.4</v>
      </c>
      <c r="K29" s="39">
        <v>106.5</v>
      </c>
      <c r="L29" s="39">
        <v>100</v>
      </c>
      <c r="M29" s="71">
        <v>102</v>
      </c>
      <c r="O29" s="71">
        <v>100.1</v>
      </c>
      <c r="P29" s="4"/>
    </row>
    <row r="30" spans="2:16" ht="15" customHeight="1">
      <c r="B30" s="34"/>
      <c r="C30" s="15"/>
      <c r="D30" s="56" t="s">
        <v>74</v>
      </c>
      <c r="E30" s="3">
        <v>20.2</v>
      </c>
      <c r="F30" s="39">
        <v>47.8</v>
      </c>
      <c r="G30" s="86">
        <v>78.2</v>
      </c>
      <c r="H30" s="70">
        <v>103.5</v>
      </c>
      <c r="I30" s="70">
        <v>110.6</v>
      </c>
      <c r="J30" s="39">
        <v>126.1</v>
      </c>
      <c r="K30" s="39">
        <v>110.7</v>
      </c>
      <c r="L30" s="39">
        <v>100</v>
      </c>
      <c r="M30" s="72">
        <v>103.4</v>
      </c>
      <c r="O30" s="72">
        <v>100.9</v>
      </c>
      <c r="P30" s="4"/>
    </row>
    <row r="31" spans="2:17" ht="15" customHeight="1">
      <c r="B31" s="12" t="s">
        <v>89</v>
      </c>
      <c r="C31" s="2"/>
      <c r="D31" s="18" t="s">
        <v>53</v>
      </c>
      <c r="E31" s="17">
        <v>2941</v>
      </c>
      <c r="F31" s="5">
        <v>17170</v>
      </c>
      <c r="G31" s="82">
        <v>31085</v>
      </c>
      <c r="H31" s="66">
        <v>28104.327</v>
      </c>
      <c r="I31" s="66">
        <v>31548.754</v>
      </c>
      <c r="J31" s="22">
        <v>36653.647183</v>
      </c>
      <c r="K31" s="25">
        <v>35268.008063</v>
      </c>
      <c r="L31" s="65">
        <v>40938.423</v>
      </c>
      <c r="M31" s="22">
        <v>42415.533</v>
      </c>
      <c r="O31" s="22">
        <v>42227.506</v>
      </c>
      <c r="P31" s="4" t="s">
        <v>33</v>
      </c>
      <c r="Q31" s="4" t="s">
        <v>37</v>
      </c>
    </row>
    <row r="32" spans="2:16" ht="15" customHeight="1">
      <c r="B32" s="12" t="s">
        <v>3</v>
      </c>
      <c r="C32" s="2"/>
      <c r="D32" s="18" t="s">
        <v>58</v>
      </c>
      <c r="E32" s="17">
        <v>1018</v>
      </c>
      <c r="F32" s="5">
        <v>3326</v>
      </c>
      <c r="G32" s="80">
        <v>4027</v>
      </c>
      <c r="H32" s="25">
        <v>3916.786</v>
      </c>
      <c r="I32" s="25">
        <v>3918.595</v>
      </c>
      <c r="J32" s="23">
        <v>4632.2258</v>
      </c>
      <c r="K32" s="25">
        <v>4093.296261</v>
      </c>
      <c r="L32" s="73">
        <v>3971.396</v>
      </c>
      <c r="M32" s="23">
        <v>4299.217</v>
      </c>
      <c r="O32" s="23">
        <v>4301.128</v>
      </c>
      <c r="P32" s="4" t="s">
        <v>34</v>
      </c>
    </row>
    <row r="33" spans="2:16" ht="15" customHeight="1">
      <c r="B33" s="60" t="s">
        <v>5</v>
      </c>
      <c r="C33" s="2"/>
      <c r="D33" s="18" t="s">
        <v>54</v>
      </c>
      <c r="E33" s="17">
        <v>14</v>
      </c>
      <c r="F33" s="5">
        <v>51</v>
      </c>
      <c r="G33" s="80">
        <v>146</v>
      </c>
      <c r="H33" s="25">
        <v>289.353</v>
      </c>
      <c r="I33" s="25">
        <v>292.757</v>
      </c>
      <c r="J33" s="23">
        <v>387.378425</v>
      </c>
      <c r="K33" s="25">
        <v>361.260137</v>
      </c>
      <c r="L33" s="73">
        <v>341.711947</v>
      </c>
      <c r="M33" s="23">
        <v>378.573</v>
      </c>
      <c r="O33" s="23">
        <v>346.415</v>
      </c>
      <c r="P33" s="4"/>
    </row>
    <row r="34" spans="2:16" ht="15" customHeight="1">
      <c r="B34" s="12" t="s">
        <v>55</v>
      </c>
      <c r="C34" s="2"/>
      <c r="D34" s="18" t="s">
        <v>57</v>
      </c>
      <c r="E34" s="2">
        <v>34.6</v>
      </c>
      <c r="F34" s="6">
        <v>19.4</v>
      </c>
      <c r="G34" s="81">
        <v>13</v>
      </c>
      <c r="H34" s="29">
        <v>13.9</v>
      </c>
      <c r="I34" s="29">
        <v>12.4</v>
      </c>
      <c r="J34" s="43">
        <f aca="true" t="shared" si="13" ref="J34:M35">J32/J31*100</f>
        <v>12.637830491663681</v>
      </c>
      <c r="K34" s="29">
        <f t="shared" si="13"/>
        <v>11.606258719483268</v>
      </c>
      <c r="L34" s="74">
        <f t="shared" si="13"/>
        <v>9.700901277999888</v>
      </c>
      <c r="M34" s="75">
        <f t="shared" si="13"/>
        <v>10.135949488127379</v>
      </c>
      <c r="O34" s="75">
        <f>O32/O31*100</f>
        <v>10.185607456902616</v>
      </c>
      <c r="P34" s="4"/>
    </row>
    <row r="35" spans="2:16" ht="15" customHeight="1">
      <c r="B35" s="88" t="s">
        <v>4</v>
      </c>
      <c r="C35" s="15"/>
      <c r="D35" s="19" t="s">
        <v>56</v>
      </c>
      <c r="E35" s="15">
        <v>1.3</v>
      </c>
      <c r="F35" s="16">
        <v>1.5</v>
      </c>
      <c r="G35" s="87">
        <v>3.6</v>
      </c>
      <c r="H35" s="42">
        <v>7.4</v>
      </c>
      <c r="I35" s="42">
        <v>7.5</v>
      </c>
      <c r="J35" s="24">
        <f t="shared" si="13"/>
        <v>8.362684414045619</v>
      </c>
      <c r="K35" s="42">
        <f t="shared" si="13"/>
        <v>8.825653311293511</v>
      </c>
      <c r="L35" s="76">
        <f t="shared" si="13"/>
        <v>8.604328226145164</v>
      </c>
      <c r="M35" s="77">
        <f t="shared" si="13"/>
        <v>8.805626699001238</v>
      </c>
      <c r="O35" s="77">
        <f>O33/O32*100</f>
        <v>8.05405000734691</v>
      </c>
      <c r="P35" s="4"/>
    </row>
    <row r="36" spans="2:15" ht="12.75" customHeight="1">
      <c r="B36" s="54" t="s">
        <v>97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</row>
    <row r="37" spans="2:15" ht="12.75" customHeight="1">
      <c r="B37" s="54" t="s">
        <v>47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O37" s="4"/>
    </row>
    <row r="38" spans="2:15" ht="12.75" customHeight="1">
      <c r="B38" s="54" t="s">
        <v>68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O38" s="4"/>
    </row>
    <row r="39" spans="2:15" ht="12.75" customHeight="1">
      <c r="B39" s="55" t="s">
        <v>69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O39" s="4"/>
    </row>
    <row r="40" spans="2:15" ht="12.75" customHeight="1">
      <c r="B40" s="55" t="s">
        <v>70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O40" s="4"/>
    </row>
    <row r="41" spans="2:15" ht="12.75" customHeight="1">
      <c r="B41" s="55" t="s">
        <v>71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O41" s="4"/>
    </row>
    <row r="42" spans="2:15" ht="12.75" customHeight="1">
      <c r="B42" s="4" t="s">
        <v>101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O42" s="4"/>
    </row>
    <row r="43" spans="2:15" ht="13.5">
      <c r="B43" s="4" t="s">
        <v>2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4"/>
    </row>
    <row r="44" ht="13.5">
      <c r="B44" s="4" t="s">
        <v>1</v>
      </c>
    </row>
    <row r="47" spans="6:15" ht="13.5">
      <c r="F47" s="11" t="s">
        <v>7</v>
      </c>
      <c r="G47" s="26" t="s">
        <v>7</v>
      </c>
      <c r="H47" s="10" t="s">
        <v>8</v>
      </c>
      <c r="I47" s="26" t="s">
        <v>8</v>
      </c>
      <c r="J47" s="47" t="s">
        <v>8</v>
      </c>
      <c r="K47" s="26" t="s">
        <v>8</v>
      </c>
      <c r="L47" s="26" t="s">
        <v>8</v>
      </c>
      <c r="M47" s="26" t="s">
        <v>8</v>
      </c>
      <c r="O47" s="26" t="s">
        <v>8</v>
      </c>
    </row>
    <row r="48" spans="3:15" ht="13.5">
      <c r="C48" s="4"/>
      <c r="D48" s="4"/>
      <c r="F48" s="21" t="s">
        <v>10</v>
      </c>
      <c r="G48" s="27" t="s">
        <v>11</v>
      </c>
      <c r="H48" s="28" t="s">
        <v>12</v>
      </c>
      <c r="I48" s="27" t="s">
        <v>31</v>
      </c>
      <c r="J48" s="46" t="s">
        <v>46</v>
      </c>
      <c r="K48" s="61" t="s">
        <v>99</v>
      </c>
      <c r="L48" s="61" t="s">
        <v>93</v>
      </c>
      <c r="M48" s="27" t="s">
        <v>94</v>
      </c>
      <c r="O48" s="27" t="s">
        <v>98</v>
      </c>
    </row>
    <row r="49" spans="3:15" ht="13.5">
      <c r="C49" s="4" t="s">
        <v>48</v>
      </c>
      <c r="D49" s="4" t="s">
        <v>49</v>
      </c>
      <c r="F49" s="90">
        <v>3465.8</v>
      </c>
      <c r="G49" s="90">
        <v>3829.9</v>
      </c>
      <c r="H49" s="90">
        <v>3824.9</v>
      </c>
      <c r="I49" s="90">
        <v>3186.1</v>
      </c>
      <c r="J49" s="90">
        <v>3054</v>
      </c>
      <c r="K49" s="90">
        <v>2376.1</v>
      </c>
      <c r="L49" s="90">
        <v>2321</v>
      </c>
      <c r="M49" s="90">
        <v>2228.4</v>
      </c>
      <c r="O49" s="90">
        <v>2177.4</v>
      </c>
    </row>
    <row r="50" spans="3:16" ht="13.5">
      <c r="C50" s="4"/>
      <c r="D50" s="4" t="s">
        <v>50</v>
      </c>
      <c r="F50" s="90">
        <v>2340.4</v>
      </c>
      <c r="G50" s="90">
        <v>3168.6</v>
      </c>
      <c r="H50" s="90">
        <v>2547.4</v>
      </c>
      <c r="I50" s="90">
        <v>2512.5</v>
      </c>
      <c r="J50" s="90">
        <v>2583.4</v>
      </c>
      <c r="K50" s="90">
        <v>2464.7</v>
      </c>
      <c r="L50" s="90">
        <v>2457.6</v>
      </c>
      <c r="M50" s="90">
        <v>2410.8</v>
      </c>
      <c r="O50" s="90">
        <v>2495.9</v>
      </c>
      <c r="P50" s="91" t="s">
        <v>100</v>
      </c>
    </row>
    <row r="51" spans="3:15" ht="13.5">
      <c r="C51" s="4"/>
      <c r="D51" s="4" t="s">
        <v>51</v>
      </c>
      <c r="F51" s="90">
        <v>1467.3</v>
      </c>
      <c r="G51" s="90">
        <v>2110.4</v>
      </c>
      <c r="H51" s="90">
        <v>2508.8</v>
      </c>
      <c r="I51" s="90">
        <v>2397.8</v>
      </c>
      <c r="J51" s="90">
        <v>2298.6</v>
      </c>
      <c r="K51" s="90">
        <v>2239.5</v>
      </c>
      <c r="L51" s="90">
        <v>2113.9</v>
      </c>
      <c r="M51" s="90">
        <v>2118.8</v>
      </c>
      <c r="O51" s="90">
        <v>2193.3</v>
      </c>
    </row>
    <row r="52" spans="3:15" ht="13.5">
      <c r="C52" s="4"/>
      <c r="D52" s="4" t="s">
        <v>52</v>
      </c>
      <c r="F52" s="90">
        <v>646.2</v>
      </c>
      <c r="G52" s="90">
        <v>938.3</v>
      </c>
      <c r="H52" s="90">
        <v>956.1</v>
      </c>
      <c r="I52" s="90">
        <v>914</v>
      </c>
      <c r="J52" s="90">
        <v>926.3</v>
      </c>
      <c r="K52" s="90">
        <v>797.2</v>
      </c>
      <c r="L52" s="90">
        <v>810.7</v>
      </c>
      <c r="M52" s="90">
        <v>752.1</v>
      </c>
      <c r="O52" s="90">
        <v>715.9</v>
      </c>
    </row>
    <row r="54" spans="3:15" ht="13.5">
      <c r="C54" s="4" t="s">
        <v>43</v>
      </c>
      <c r="D54" s="1" t="s">
        <v>38</v>
      </c>
      <c r="F54" s="1"/>
      <c r="G54" s="1">
        <v>273114</v>
      </c>
      <c r="H54" s="1">
        <v>333840</v>
      </c>
      <c r="I54" s="1">
        <v>329062</v>
      </c>
      <c r="J54" s="1">
        <v>328849</v>
      </c>
      <c r="K54" s="1">
        <v>323008</v>
      </c>
      <c r="L54" s="1">
        <v>317133</v>
      </c>
      <c r="M54" s="1">
        <v>308692</v>
      </c>
      <c r="O54" s="1">
        <v>306129</v>
      </c>
    </row>
    <row r="55" spans="4:15" ht="13.5">
      <c r="D55" s="1" t="s">
        <v>39</v>
      </c>
      <c r="F55" s="1"/>
      <c r="G55" s="1">
        <v>73735</v>
      </c>
      <c r="H55" s="1">
        <v>80552</v>
      </c>
      <c r="I55" s="1">
        <v>77886</v>
      </c>
      <c r="J55" s="1">
        <v>77042</v>
      </c>
      <c r="K55" s="1">
        <v>76590</v>
      </c>
      <c r="L55" s="1">
        <v>73844</v>
      </c>
      <c r="M55" s="1">
        <v>71534</v>
      </c>
      <c r="O55" s="1">
        <v>71286</v>
      </c>
    </row>
    <row r="56" spans="4:15" ht="13.5">
      <c r="D56" s="3" t="s">
        <v>21</v>
      </c>
      <c r="F56" s="1"/>
      <c r="G56" s="1">
        <v>6233</v>
      </c>
      <c r="H56" s="1">
        <v>5213</v>
      </c>
      <c r="I56" s="1">
        <v>4331</v>
      </c>
      <c r="J56" s="1">
        <v>4092</v>
      </c>
      <c r="K56" s="1">
        <v>3527</v>
      </c>
      <c r="L56" s="1">
        <v>3291</v>
      </c>
      <c r="M56" s="1">
        <v>3113</v>
      </c>
      <c r="O56" s="1">
        <v>2992</v>
      </c>
    </row>
    <row r="57" spans="4:15" ht="13.5">
      <c r="D57" s="3" t="s">
        <v>22</v>
      </c>
      <c r="F57" s="1"/>
      <c r="G57" s="1">
        <v>6157</v>
      </c>
      <c r="H57" s="1">
        <v>6139</v>
      </c>
      <c r="I57" s="1">
        <v>6133</v>
      </c>
      <c r="J57" s="1">
        <v>5880</v>
      </c>
      <c r="K57" s="1">
        <v>5661</v>
      </c>
      <c r="L57" s="1">
        <v>5435</v>
      </c>
      <c r="M57" s="1">
        <v>5174</v>
      </c>
      <c r="O57" s="1">
        <v>5144</v>
      </c>
    </row>
    <row r="58" spans="4:15" ht="13.5">
      <c r="D58" s="3" t="s">
        <v>23</v>
      </c>
      <c r="F58" s="1"/>
      <c r="G58" s="1">
        <v>6482</v>
      </c>
      <c r="H58" s="1">
        <v>5820</v>
      </c>
      <c r="I58" s="1">
        <v>5719</v>
      </c>
      <c r="J58" s="1">
        <v>5527</v>
      </c>
      <c r="K58" s="1">
        <v>5405</v>
      </c>
      <c r="L58" s="1">
        <v>5171</v>
      </c>
      <c r="M58" s="1">
        <v>4776</v>
      </c>
      <c r="O58" s="1">
        <v>4796</v>
      </c>
    </row>
    <row r="59" spans="4:15" ht="13.5">
      <c r="D59" s="3" t="s">
        <v>24</v>
      </c>
      <c r="F59" s="1"/>
      <c r="G59" s="1">
        <v>5887</v>
      </c>
      <c r="H59" s="1">
        <v>6675</v>
      </c>
      <c r="I59" s="1">
        <v>6391</v>
      </c>
      <c r="J59" s="1">
        <v>6313</v>
      </c>
      <c r="K59" s="1">
        <v>6113</v>
      </c>
      <c r="L59" s="1">
        <v>5643</v>
      </c>
      <c r="M59" s="1">
        <v>5536</v>
      </c>
      <c r="O59" s="1">
        <v>5464</v>
      </c>
    </row>
    <row r="60" spans="4:15" ht="13.5">
      <c r="D60" s="3" t="s">
        <v>25</v>
      </c>
      <c r="F60" s="1"/>
      <c r="G60" s="1">
        <v>3642</v>
      </c>
      <c r="H60" s="1">
        <v>3359</v>
      </c>
      <c r="I60" s="1">
        <v>3241</v>
      </c>
      <c r="J60" s="1">
        <v>3143</v>
      </c>
      <c r="K60" s="1">
        <v>3047</v>
      </c>
      <c r="L60" s="1">
        <v>2912</v>
      </c>
      <c r="M60" s="1">
        <v>2877</v>
      </c>
      <c r="O60" s="1">
        <v>2806</v>
      </c>
    </row>
    <row r="61" spans="4:15" ht="13.5">
      <c r="D61" s="3" t="s">
        <v>26</v>
      </c>
      <c r="F61" s="1"/>
      <c r="G61" s="1">
        <v>4813</v>
      </c>
      <c r="H61" s="1">
        <v>7166</v>
      </c>
      <c r="I61" s="1">
        <v>7334</v>
      </c>
      <c r="J61" s="1">
        <v>7303</v>
      </c>
      <c r="K61" s="1">
        <v>8015</v>
      </c>
      <c r="L61" s="1">
        <v>7963</v>
      </c>
      <c r="M61" s="1">
        <v>8069</v>
      </c>
      <c r="O61" s="1">
        <v>8039</v>
      </c>
    </row>
    <row r="62" spans="4:15" ht="13.5">
      <c r="D62" s="3" t="s">
        <v>27</v>
      </c>
      <c r="F62" s="1"/>
      <c r="G62" s="1">
        <v>10427</v>
      </c>
      <c r="H62" s="1">
        <v>12820</v>
      </c>
      <c r="I62" s="1">
        <v>12643</v>
      </c>
      <c r="J62" s="1">
        <v>12786</v>
      </c>
      <c r="K62" s="1">
        <v>12802</v>
      </c>
      <c r="L62" s="1">
        <v>12448</v>
      </c>
      <c r="M62" s="1">
        <v>11924</v>
      </c>
      <c r="O62" s="1">
        <v>12008</v>
      </c>
    </row>
  </sheetData>
  <sheetProtection/>
  <printOptions/>
  <pageMargins left="0.5905511811023623" right="0.7874015748031497" top="0.5511811023622047" bottom="0.6692913385826772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62"/>
  <sheetViews>
    <sheetView tabSelected="1" zoomScaleSheetLayoutView="100" zoomScalePageLayoutView="0" workbookViewId="0" topLeftCell="A1">
      <selection activeCell="W6" sqref="W6"/>
    </sheetView>
  </sheetViews>
  <sheetFormatPr defaultColWidth="8.796875" defaultRowHeight="14.25"/>
  <cols>
    <col min="1" max="1" width="2.09765625" style="104" customWidth="1"/>
    <col min="2" max="2" width="9" style="104" customWidth="1"/>
    <col min="3" max="3" width="11.19921875" style="104" customWidth="1"/>
    <col min="4" max="4" width="8.69921875" style="104" customWidth="1"/>
    <col min="5" max="5" width="7.69921875" style="104" customWidth="1"/>
    <col min="6" max="6" width="7.8984375" style="104" customWidth="1"/>
    <col min="7" max="7" width="7" style="104" customWidth="1"/>
    <col min="8" max="8" width="7.09765625" style="104" customWidth="1"/>
    <col min="9" max="11" width="7" style="104" customWidth="1"/>
    <col min="12" max="12" width="6.8984375" style="104" customWidth="1"/>
    <col min="13" max="23" width="7" style="104" customWidth="1"/>
    <col min="24" max="24" width="7" style="104" hidden="1" customWidth="1"/>
    <col min="25" max="25" width="7" style="104" customWidth="1"/>
    <col min="26" max="35" width="9" style="104" hidden="1" customWidth="1"/>
    <col min="36" max="43" width="9" style="104" customWidth="1"/>
    <col min="44" max="16384" width="9" style="104" customWidth="1"/>
  </cols>
  <sheetData>
    <row r="1" ht="13.5">
      <c r="B1" s="103" t="s">
        <v>102</v>
      </c>
    </row>
    <row r="2" spans="2:25" ht="13.5">
      <c r="B2" s="105" t="s">
        <v>103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2:25" ht="13.5">
      <c r="B3" s="107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spans="2:25" ht="15" customHeight="1">
      <c r="B4" s="108"/>
      <c r="C4" s="109"/>
      <c r="D4" s="110"/>
      <c r="E4" s="113" t="s">
        <v>7</v>
      </c>
      <c r="F4" s="109" t="s">
        <v>7</v>
      </c>
      <c r="G4" s="112" t="s">
        <v>7</v>
      </c>
      <c r="H4" s="109" t="s">
        <v>8</v>
      </c>
      <c r="I4" s="113" t="s">
        <v>8</v>
      </c>
      <c r="J4" s="110" t="s">
        <v>8</v>
      </c>
      <c r="K4" s="110" t="s">
        <v>8</v>
      </c>
      <c r="L4" s="113" t="s">
        <v>8</v>
      </c>
      <c r="M4" s="113" t="s">
        <v>8</v>
      </c>
      <c r="N4" s="113" t="s">
        <v>8</v>
      </c>
      <c r="O4" s="114" t="s">
        <v>82</v>
      </c>
      <c r="P4" s="114" t="s">
        <v>82</v>
      </c>
      <c r="Q4" s="114" t="s">
        <v>82</v>
      </c>
      <c r="R4" s="114" t="s">
        <v>82</v>
      </c>
      <c r="S4" s="114" t="s">
        <v>82</v>
      </c>
      <c r="T4" s="114" t="s">
        <v>82</v>
      </c>
      <c r="U4" s="114" t="s">
        <v>82</v>
      </c>
      <c r="V4" s="114" t="s">
        <v>82</v>
      </c>
      <c r="W4" s="114" t="s">
        <v>82</v>
      </c>
      <c r="X4" s="114" t="s">
        <v>82</v>
      </c>
      <c r="Y4" s="215"/>
    </row>
    <row r="5" spans="2:25" ht="15" customHeight="1">
      <c r="B5" s="115"/>
      <c r="C5" s="116"/>
      <c r="D5" s="117"/>
      <c r="E5" s="205" t="s">
        <v>142</v>
      </c>
      <c r="F5" s="119" t="s">
        <v>139</v>
      </c>
      <c r="G5" s="118" t="s">
        <v>104</v>
      </c>
      <c r="H5" s="119" t="s">
        <v>140</v>
      </c>
      <c r="I5" s="122" t="s">
        <v>141</v>
      </c>
      <c r="J5" s="120" t="s">
        <v>143</v>
      </c>
      <c r="K5" s="120" t="s">
        <v>144</v>
      </c>
      <c r="L5" s="121" t="s">
        <v>105</v>
      </c>
      <c r="M5" s="122" t="s">
        <v>92</v>
      </c>
      <c r="N5" s="122" t="s">
        <v>93</v>
      </c>
      <c r="O5" s="123" t="s">
        <v>94</v>
      </c>
      <c r="P5" s="178" t="s">
        <v>98</v>
      </c>
      <c r="Q5" s="123" t="s">
        <v>136</v>
      </c>
      <c r="R5" s="123" t="s">
        <v>137</v>
      </c>
      <c r="S5" s="203" t="s">
        <v>138</v>
      </c>
      <c r="T5" s="178" t="s">
        <v>151</v>
      </c>
      <c r="U5" s="178" t="s">
        <v>152</v>
      </c>
      <c r="V5" s="178" t="s">
        <v>153</v>
      </c>
      <c r="W5" s="178" t="s">
        <v>154</v>
      </c>
      <c r="X5" s="178" t="s">
        <v>156</v>
      </c>
      <c r="Y5" s="216"/>
    </row>
    <row r="6" spans="2:32" ht="15" customHeight="1">
      <c r="B6" s="108" t="s">
        <v>106</v>
      </c>
      <c r="C6" s="109"/>
      <c r="D6" s="110" t="s">
        <v>133</v>
      </c>
      <c r="E6" s="124">
        <v>33765</v>
      </c>
      <c r="F6" s="125">
        <v>152361.6</v>
      </c>
      <c r="G6" s="126">
        <v>327433.2</v>
      </c>
      <c r="H6" s="181">
        <v>487017.5</v>
      </c>
      <c r="I6" s="125">
        <v>496457.3</v>
      </c>
      <c r="J6" s="185">
        <v>508432.8</v>
      </c>
      <c r="K6" s="185">
        <v>513306.4</v>
      </c>
      <c r="L6" s="185">
        <v>503304.4</v>
      </c>
      <c r="M6" s="190">
        <v>499544.2</v>
      </c>
      <c r="N6" s="191">
        <v>504118.8</v>
      </c>
      <c r="O6" s="130">
        <v>493644.7</v>
      </c>
      <c r="P6" s="130">
        <v>489875.2</v>
      </c>
      <c r="Q6" s="130">
        <v>493747.5</v>
      </c>
      <c r="R6" s="130">
        <v>498490.6</v>
      </c>
      <c r="S6" s="130">
        <v>503187</v>
      </c>
      <c r="T6" s="130">
        <v>510938</v>
      </c>
      <c r="U6" s="130">
        <v>515804</v>
      </c>
      <c r="V6" s="204">
        <v>492067</v>
      </c>
      <c r="W6" s="204">
        <v>474040</v>
      </c>
      <c r="X6" s="204"/>
      <c r="Y6" s="217"/>
      <c r="Z6" s="131" t="s">
        <v>107</v>
      </c>
      <c r="AA6" s="131" t="s">
        <v>72</v>
      </c>
      <c r="AF6" s="221" t="s">
        <v>160</v>
      </c>
    </row>
    <row r="7" spans="2:34" ht="15" customHeight="1">
      <c r="B7" s="132" t="s">
        <v>108</v>
      </c>
      <c r="C7" s="116"/>
      <c r="D7" s="117" t="s">
        <v>66</v>
      </c>
      <c r="E7" s="124">
        <v>2284</v>
      </c>
      <c r="F7" s="133">
        <v>6035.6</v>
      </c>
      <c r="G7" s="126">
        <v>7305.4</v>
      </c>
      <c r="H7" s="182">
        <v>7500.6</v>
      </c>
      <c r="I7" s="133">
        <v>6867.8</v>
      </c>
      <c r="J7" s="145">
        <v>6558.5</v>
      </c>
      <c r="K7" s="145">
        <v>6086.3</v>
      </c>
      <c r="L7" s="133">
        <v>6067.3</v>
      </c>
      <c r="M7" s="128">
        <v>5617.6</v>
      </c>
      <c r="N7" s="133">
        <v>5545.3</v>
      </c>
      <c r="O7" s="130">
        <v>5665.9</v>
      </c>
      <c r="P7" s="130">
        <v>5446.2</v>
      </c>
      <c r="Q7" s="130">
        <v>5409.4</v>
      </c>
      <c r="R7" s="130">
        <v>5125</v>
      </c>
      <c r="S7" s="130">
        <v>4886.9</v>
      </c>
      <c r="T7" s="130">
        <v>4709</v>
      </c>
      <c r="U7" s="130">
        <v>4442</v>
      </c>
      <c r="V7" s="130">
        <v>4429</v>
      </c>
      <c r="W7" s="130">
        <v>4278</v>
      </c>
      <c r="X7" s="130"/>
      <c r="Y7" s="217"/>
      <c r="Z7" s="131" t="s">
        <v>161</v>
      </c>
      <c r="AH7" s="192" t="s">
        <v>148</v>
      </c>
    </row>
    <row r="8" spans="2:26" ht="15" customHeight="1">
      <c r="B8" s="134" t="s">
        <v>109</v>
      </c>
      <c r="C8" s="135"/>
      <c r="D8" s="136" t="s">
        <v>64</v>
      </c>
      <c r="E8" s="179">
        <v>6.8</v>
      </c>
      <c r="F8" s="148">
        <f aca="true" t="shared" si="0" ref="F8:Q8">F7/F6*100</f>
        <v>3.961365593430366</v>
      </c>
      <c r="G8" s="139">
        <f t="shared" si="0"/>
        <v>2.23111156718378</v>
      </c>
      <c r="H8" s="184">
        <f t="shared" si="0"/>
        <v>1.540108928323931</v>
      </c>
      <c r="I8" s="138">
        <f t="shared" si="0"/>
        <v>1.3833616707821599</v>
      </c>
      <c r="J8" s="141">
        <f>J7/J6*100</f>
        <v>1.2899443151582668</v>
      </c>
      <c r="K8" s="141">
        <f>K7/K6*100</f>
        <v>1.1857050681620178</v>
      </c>
      <c r="L8" s="138">
        <f t="shared" si="0"/>
        <v>1.2054931369564819</v>
      </c>
      <c r="M8" s="138">
        <f t="shared" si="0"/>
        <v>1.124545135345381</v>
      </c>
      <c r="N8" s="138">
        <f t="shared" si="0"/>
        <v>1.099998651111603</v>
      </c>
      <c r="O8" s="141">
        <f t="shared" si="0"/>
        <v>1.147768830496914</v>
      </c>
      <c r="P8" s="141">
        <f t="shared" si="0"/>
        <v>1.1117525443214924</v>
      </c>
      <c r="Q8" s="141">
        <f t="shared" si="0"/>
        <v>1.0955802307859785</v>
      </c>
      <c r="R8" s="141">
        <f aca="true" t="shared" si="1" ref="R8:W8">R7/R6*100</f>
        <v>1.0281036392662168</v>
      </c>
      <c r="S8" s="141">
        <f t="shared" si="1"/>
        <v>0.9711896372521548</v>
      </c>
      <c r="T8" s="141">
        <f t="shared" si="1"/>
        <v>0.921638241821904</v>
      </c>
      <c r="U8" s="141">
        <f t="shared" si="1"/>
        <v>0.8611798279966809</v>
      </c>
      <c r="V8" s="141">
        <f t="shared" si="1"/>
        <v>0.9000806800699904</v>
      </c>
      <c r="W8" s="141">
        <f t="shared" si="1"/>
        <v>0.902455488988271</v>
      </c>
      <c r="X8" s="141"/>
      <c r="Y8" s="218"/>
      <c r="Z8" s="131"/>
    </row>
    <row r="9" spans="2:31" ht="15" customHeight="1">
      <c r="B9" s="132" t="s">
        <v>110</v>
      </c>
      <c r="C9" s="116"/>
      <c r="D9" s="117" t="s">
        <v>62</v>
      </c>
      <c r="E9" s="124">
        <v>4754</v>
      </c>
      <c r="F9" s="125">
        <v>5223</v>
      </c>
      <c r="G9" s="206">
        <v>5807</v>
      </c>
      <c r="H9" s="181">
        <v>6453</v>
      </c>
      <c r="I9" s="127">
        <v>6457</v>
      </c>
      <c r="J9" s="193">
        <v>6486</v>
      </c>
      <c r="K9" s="193">
        <v>6557</v>
      </c>
      <c r="L9" s="133">
        <v>6514</v>
      </c>
      <c r="M9" s="125">
        <v>6462</v>
      </c>
      <c r="N9" s="125">
        <v>6446</v>
      </c>
      <c r="O9" s="125">
        <v>6412</v>
      </c>
      <c r="P9" s="125">
        <v>6330</v>
      </c>
      <c r="Q9" s="125">
        <v>6316</v>
      </c>
      <c r="R9" s="125">
        <v>6329</v>
      </c>
      <c r="S9" s="185">
        <v>6356</v>
      </c>
      <c r="T9" s="185">
        <v>6382</v>
      </c>
      <c r="U9" s="185">
        <v>6412</v>
      </c>
      <c r="V9" s="185">
        <v>6385</v>
      </c>
      <c r="W9" s="185">
        <v>6282</v>
      </c>
      <c r="X9" s="185">
        <v>6257</v>
      </c>
      <c r="Y9" s="201"/>
      <c r="Z9" s="131" t="s">
        <v>80</v>
      </c>
      <c r="AE9" s="221" t="s">
        <v>158</v>
      </c>
    </row>
    <row r="10" spans="2:27" ht="15" customHeight="1">
      <c r="B10" s="132" t="s">
        <v>76</v>
      </c>
      <c r="C10" s="116"/>
      <c r="D10" s="117" t="s">
        <v>60</v>
      </c>
      <c r="E10" s="124">
        <v>981</v>
      </c>
      <c r="F10" s="133">
        <v>618</v>
      </c>
      <c r="G10" s="207">
        <v>464</v>
      </c>
      <c r="H10" s="182">
        <v>345</v>
      </c>
      <c r="I10" s="128">
        <v>340</v>
      </c>
      <c r="J10" s="190">
        <v>330</v>
      </c>
      <c r="K10" s="190">
        <v>324</v>
      </c>
      <c r="L10" s="133">
        <v>317</v>
      </c>
      <c r="M10" s="133">
        <v>307</v>
      </c>
      <c r="N10" s="133">
        <v>297</v>
      </c>
      <c r="O10" s="133">
        <v>286</v>
      </c>
      <c r="P10" s="133">
        <v>268</v>
      </c>
      <c r="Q10" s="133">
        <v>266</v>
      </c>
      <c r="R10" s="133">
        <v>264</v>
      </c>
      <c r="S10" s="145">
        <v>259</v>
      </c>
      <c r="T10" s="145">
        <v>250</v>
      </c>
      <c r="U10" s="145">
        <v>251</v>
      </c>
      <c r="V10" s="145">
        <v>245</v>
      </c>
      <c r="W10" s="145">
        <v>242</v>
      </c>
      <c r="X10" s="145">
        <v>234</v>
      </c>
      <c r="Y10" s="201"/>
      <c r="Z10" s="131" t="s">
        <v>155</v>
      </c>
      <c r="AA10" s="131"/>
    </row>
    <row r="11" spans="2:27" ht="15" customHeight="1">
      <c r="B11" s="144" t="s">
        <v>75</v>
      </c>
      <c r="C11" s="116"/>
      <c r="D11" s="117" t="s">
        <v>111</v>
      </c>
      <c r="E11" s="201">
        <v>1046</v>
      </c>
      <c r="F11" s="213">
        <v>618</v>
      </c>
      <c r="G11" s="208">
        <v>449</v>
      </c>
      <c r="H11" s="202">
        <v>345</v>
      </c>
      <c r="I11" s="190">
        <v>331</v>
      </c>
      <c r="J11" s="190">
        <v>330</v>
      </c>
      <c r="K11" s="190">
        <v>324</v>
      </c>
      <c r="L11" s="145">
        <v>308</v>
      </c>
      <c r="M11" s="145">
        <v>300</v>
      </c>
      <c r="N11" s="145">
        <v>290</v>
      </c>
      <c r="O11" s="145">
        <v>279</v>
      </c>
      <c r="P11" s="145">
        <v>262</v>
      </c>
      <c r="Q11" s="145">
        <v>260</v>
      </c>
      <c r="R11" s="145">
        <v>258</v>
      </c>
      <c r="S11" s="145">
        <v>253</v>
      </c>
      <c r="T11" s="145">
        <v>244</v>
      </c>
      <c r="U11" s="145">
        <v>246</v>
      </c>
      <c r="V11" s="145">
        <v>240</v>
      </c>
      <c r="W11" s="145">
        <v>225</v>
      </c>
      <c r="X11" s="145">
        <v>216</v>
      </c>
      <c r="Y11" s="201"/>
      <c r="Z11" s="199" t="s">
        <v>159</v>
      </c>
      <c r="AA11" s="199"/>
    </row>
    <row r="12" spans="2:27" ht="15" customHeight="1">
      <c r="B12" s="132" t="s">
        <v>78</v>
      </c>
      <c r="C12" s="116"/>
      <c r="D12" s="117" t="s">
        <v>59</v>
      </c>
      <c r="E12" s="116">
        <v>20.6</v>
      </c>
      <c r="F12" s="148">
        <f aca="true" t="shared" si="2" ref="F12:O12">F10/F9*100</f>
        <v>11.832280298678919</v>
      </c>
      <c r="G12" s="209">
        <f t="shared" si="2"/>
        <v>7.990356466333735</v>
      </c>
      <c r="H12" s="183">
        <f t="shared" si="2"/>
        <v>5.346350534635054</v>
      </c>
      <c r="I12" s="147">
        <f t="shared" si="2"/>
        <v>5.265603221310206</v>
      </c>
      <c r="J12" s="189">
        <f>J10/J9*100</f>
        <v>5.087881591119333</v>
      </c>
      <c r="K12" s="189">
        <f>K10/K9*100</f>
        <v>4.941284123837121</v>
      </c>
      <c r="L12" s="146">
        <f t="shared" si="2"/>
        <v>4.86644151059257</v>
      </c>
      <c r="M12" s="148">
        <f t="shared" si="2"/>
        <v>4.750851129681213</v>
      </c>
      <c r="N12" s="148">
        <f t="shared" si="2"/>
        <v>4.607508532423208</v>
      </c>
      <c r="O12" s="149">
        <f t="shared" si="2"/>
        <v>4.460386774797255</v>
      </c>
      <c r="P12" s="149">
        <f aca="true" t="shared" si="3" ref="P12:U12">P10/P9*100</f>
        <v>4.233807266982622</v>
      </c>
      <c r="Q12" s="149">
        <f t="shared" si="3"/>
        <v>4.2115262824572515</v>
      </c>
      <c r="R12" s="149">
        <f t="shared" si="3"/>
        <v>4.171275082951493</v>
      </c>
      <c r="S12" s="149">
        <f t="shared" si="3"/>
        <v>4.074889867841409</v>
      </c>
      <c r="T12" s="149">
        <f t="shared" si="3"/>
        <v>3.917267314321529</v>
      </c>
      <c r="U12" s="149">
        <f t="shared" si="3"/>
        <v>3.9145352464129757</v>
      </c>
      <c r="V12" s="149">
        <v>3.9</v>
      </c>
      <c r="W12" s="149">
        <f>(W10/W9)*100</f>
        <v>3.852276345113021</v>
      </c>
      <c r="X12" s="149">
        <f>(X10/X9)*100</f>
        <v>3.739811411219434</v>
      </c>
      <c r="Y12" s="218"/>
      <c r="Z12" s="131"/>
      <c r="AA12" s="131"/>
    </row>
    <row r="13" spans="2:26" ht="15" customHeight="1">
      <c r="B13" s="150" t="s">
        <v>86</v>
      </c>
      <c r="C13" s="116"/>
      <c r="D13" s="117" t="s">
        <v>150</v>
      </c>
      <c r="E13" s="212">
        <f aca="true" t="shared" si="4" ref="E13:M13">(+E11/E9)*100</f>
        <v>22.002524190155658</v>
      </c>
      <c r="F13" s="214">
        <f t="shared" si="4"/>
        <v>11.832280298678919</v>
      </c>
      <c r="G13" s="210">
        <f t="shared" si="4"/>
        <v>7.732047528844498</v>
      </c>
      <c r="H13" s="147">
        <f t="shared" si="4"/>
        <v>5.346350534635054</v>
      </c>
      <c r="I13" s="147">
        <f t="shared" si="4"/>
        <v>5.1262196066284655</v>
      </c>
      <c r="J13" s="189">
        <f t="shared" si="4"/>
        <v>5.087881591119333</v>
      </c>
      <c r="K13" s="189">
        <f t="shared" si="4"/>
        <v>4.941284123837121</v>
      </c>
      <c r="L13" s="148">
        <f t="shared" si="4"/>
        <v>4.728277556033159</v>
      </c>
      <c r="M13" s="148">
        <f t="shared" si="4"/>
        <v>4.642525533890436</v>
      </c>
      <c r="N13" s="148">
        <f aca="true" t="shared" si="5" ref="N13:S13">N11/N9*100</f>
        <v>4.498914055228048</v>
      </c>
      <c r="O13" s="149">
        <f t="shared" si="5"/>
        <v>4.351216469120399</v>
      </c>
      <c r="P13" s="149">
        <f t="shared" si="5"/>
        <v>4.139020537124803</v>
      </c>
      <c r="Q13" s="149">
        <f t="shared" si="5"/>
        <v>4.116529449018366</v>
      </c>
      <c r="R13" s="149">
        <f t="shared" si="5"/>
        <v>4.076473376520777</v>
      </c>
      <c r="S13" s="149">
        <f t="shared" si="5"/>
        <v>3.9804908747640027</v>
      </c>
      <c r="T13" s="149">
        <f>T11/T9*100</f>
        <v>3.8232528987778123</v>
      </c>
      <c r="U13" s="149">
        <f>U11/U9*100</f>
        <v>3.836556456643793</v>
      </c>
      <c r="V13" s="141">
        <v>3.8</v>
      </c>
      <c r="W13" s="149">
        <f>(W11/W9)*100</f>
        <v>3.5816618911174785</v>
      </c>
      <c r="X13" s="149">
        <f>(X11/X9)*100</f>
        <v>3.4521336103564013</v>
      </c>
      <c r="Y13" s="218"/>
      <c r="Z13" s="131"/>
    </row>
    <row r="14" spans="2:26" ht="15" customHeight="1">
      <c r="B14" s="151" t="s">
        <v>88</v>
      </c>
      <c r="C14" s="152"/>
      <c r="D14" s="153"/>
      <c r="E14" s="154">
        <v>3177</v>
      </c>
      <c r="F14" s="211">
        <v>9051.4</v>
      </c>
      <c r="G14" s="155">
        <v>11629.5</v>
      </c>
      <c r="H14" s="156">
        <v>11310.3</v>
      </c>
      <c r="I14" s="156">
        <v>10449.8</v>
      </c>
      <c r="J14" s="196">
        <v>10316.6</v>
      </c>
      <c r="K14" s="196">
        <v>9911.3</v>
      </c>
      <c r="L14" s="154">
        <v>9926.4</v>
      </c>
      <c r="M14" s="154">
        <v>9363.8</v>
      </c>
      <c r="N14" s="154">
        <v>9129.5</v>
      </c>
      <c r="O14" s="154">
        <v>8881.3</v>
      </c>
      <c r="P14" s="154">
        <v>8929.7</v>
      </c>
      <c r="Q14" s="154">
        <v>8856.5</v>
      </c>
      <c r="R14" s="154">
        <v>8713.6</v>
      </c>
      <c r="S14" s="197">
        <v>8511.9</v>
      </c>
      <c r="T14" s="197">
        <v>8332</v>
      </c>
      <c r="U14" s="197">
        <v>8259</v>
      </c>
      <c r="V14" s="197">
        <v>8466</v>
      </c>
      <c r="W14" s="197">
        <v>8190</v>
      </c>
      <c r="X14" s="197">
        <v>8121</v>
      </c>
      <c r="Y14" s="201"/>
      <c r="Z14" s="219" t="s">
        <v>112</v>
      </c>
    </row>
    <row r="15" spans="2:26" ht="15" customHeight="1">
      <c r="B15" s="108" t="s">
        <v>13</v>
      </c>
      <c r="C15" s="109"/>
      <c r="D15" s="52" t="s">
        <v>14</v>
      </c>
      <c r="E15" s="180">
        <v>43.1</v>
      </c>
      <c r="F15" s="157">
        <f aca="true" t="shared" si="6" ref="F15:R15">F48/F14*100</f>
        <v>38.29020924939789</v>
      </c>
      <c r="G15" s="158">
        <f t="shared" si="6"/>
        <v>32.9326282299325</v>
      </c>
      <c r="H15" s="159">
        <f t="shared" si="6"/>
        <v>33.81784744878562</v>
      </c>
      <c r="I15" s="159">
        <f t="shared" si="6"/>
        <v>30.48957874791862</v>
      </c>
      <c r="J15" s="188">
        <f>J48/J14*100</f>
        <v>29.60277610840781</v>
      </c>
      <c r="K15" s="188">
        <f>K48/K14*100</f>
        <v>28.040721197017547</v>
      </c>
      <c r="L15" s="157">
        <f t="shared" si="6"/>
        <v>30.766441005802708</v>
      </c>
      <c r="M15" s="157">
        <f t="shared" si="6"/>
        <v>25.375381789444457</v>
      </c>
      <c r="N15" s="157">
        <f t="shared" si="6"/>
        <v>25.42307902951969</v>
      </c>
      <c r="O15" s="157">
        <f t="shared" si="6"/>
        <v>25.09092137412316</v>
      </c>
      <c r="P15" s="157">
        <f t="shared" si="6"/>
        <v>24.3233255316528</v>
      </c>
      <c r="Q15" s="157">
        <f t="shared" si="6"/>
        <v>26.439338339073</v>
      </c>
      <c r="R15" s="157">
        <f t="shared" si="6"/>
        <v>22.849338964377523</v>
      </c>
      <c r="S15" s="186">
        <f>S48/S14*100</f>
        <v>22.872684124578534</v>
      </c>
      <c r="T15" s="186">
        <f>T48/T14*100</f>
        <v>21.778684589534326</v>
      </c>
      <c r="U15" s="186">
        <v>21.7</v>
      </c>
      <c r="V15" s="186">
        <v>22.5</v>
      </c>
      <c r="W15" s="186">
        <v>21.9</v>
      </c>
      <c r="X15" s="186">
        <v>19.1</v>
      </c>
      <c r="Y15" s="218"/>
      <c r="Z15" s="219" t="s">
        <v>112</v>
      </c>
    </row>
    <row r="16" spans="2:26" ht="15" customHeight="1">
      <c r="B16" s="115" t="s">
        <v>15</v>
      </c>
      <c r="C16" s="116"/>
      <c r="D16" s="50" t="s">
        <v>16</v>
      </c>
      <c r="E16" s="180">
        <v>20.9</v>
      </c>
      <c r="F16" s="157">
        <f aca="true" t="shared" si="7" ref="F16:O16">F49/F14*100</f>
        <v>25.85677353779526</v>
      </c>
      <c r="G16" s="158">
        <f t="shared" si="7"/>
        <v>27.246227266864437</v>
      </c>
      <c r="H16" s="159">
        <f t="shared" si="7"/>
        <v>22.52283316976561</v>
      </c>
      <c r="I16" s="159">
        <f t="shared" si="7"/>
        <v>24.043522364064383</v>
      </c>
      <c r="J16" s="188">
        <f>J49/J14*100</f>
        <v>25.041195742783472</v>
      </c>
      <c r="K16" s="188">
        <f>K49/K14*100</f>
        <v>26.014750839950363</v>
      </c>
      <c r="L16" s="157">
        <f t="shared" si="7"/>
        <v>26.025548033526757</v>
      </c>
      <c r="M16" s="157">
        <f t="shared" si="7"/>
        <v>26.32157884619492</v>
      </c>
      <c r="N16" s="157">
        <f t="shared" si="7"/>
        <v>26.919327454953724</v>
      </c>
      <c r="O16" s="157">
        <f t="shared" si="7"/>
        <v>27.144674766081543</v>
      </c>
      <c r="P16" s="157">
        <f>P49/P14*100</f>
        <v>27.73553422847352</v>
      </c>
      <c r="Q16" s="157">
        <f>Q49/Q14*100</f>
        <v>26.295940834415404</v>
      </c>
      <c r="R16" s="157">
        <f>R49/R14*100</f>
        <v>28.20877708409842</v>
      </c>
      <c r="S16" s="186">
        <f>S49/S14*100</f>
        <v>29.437610874187904</v>
      </c>
      <c r="T16" s="186">
        <v>29.4</v>
      </c>
      <c r="U16" s="186">
        <v>30</v>
      </c>
      <c r="V16" s="186">
        <v>30.5</v>
      </c>
      <c r="W16" s="186">
        <v>31.1</v>
      </c>
      <c r="X16" s="186">
        <v>31.4</v>
      </c>
      <c r="Y16" s="218"/>
      <c r="Z16" s="219" t="s">
        <v>112</v>
      </c>
    </row>
    <row r="17" spans="2:26" ht="15" customHeight="1">
      <c r="B17" s="115"/>
      <c r="C17" s="116"/>
      <c r="D17" s="50" t="s">
        <v>17</v>
      </c>
      <c r="E17" s="180">
        <v>11.8</v>
      </c>
      <c r="F17" s="157">
        <f aca="true" t="shared" si="8" ref="F17:R17">F50/F14*100</f>
        <v>16.21075192787856</v>
      </c>
      <c r="G17" s="158">
        <f t="shared" si="8"/>
        <v>18.14695386732018</v>
      </c>
      <c r="H17" s="159">
        <f t="shared" si="8"/>
        <v>22.181551329319298</v>
      </c>
      <c r="I17" s="159">
        <f t="shared" si="8"/>
        <v>22.945893701314862</v>
      </c>
      <c r="J17" s="188">
        <f>J50/J14*100</f>
        <v>22.280596320493185</v>
      </c>
      <c r="K17" s="188">
        <f>K50/K14*100</f>
        <v>23.29664120751062</v>
      </c>
      <c r="L17" s="157">
        <f t="shared" si="8"/>
        <v>23.156431334622823</v>
      </c>
      <c r="M17" s="157">
        <f t="shared" si="8"/>
        <v>23.916572331745662</v>
      </c>
      <c r="N17" s="157">
        <f t="shared" si="8"/>
        <v>23.15460868612739</v>
      </c>
      <c r="O17" s="157">
        <f t="shared" si="8"/>
        <v>23.85686780088501</v>
      </c>
      <c r="P17" s="157">
        <f>P50/P14*100</f>
        <v>24.09263469097506</v>
      </c>
      <c r="Q17" s="157">
        <f>Q50/Q14*100</f>
        <v>23.677524981651892</v>
      </c>
      <c r="R17" s="157">
        <f t="shared" si="8"/>
        <v>24.590295629820048</v>
      </c>
      <c r="S17" s="186">
        <f>S50/S14*100</f>
        <v>23.88068468849493</v>
      </c>
      <c r="T17" s="186">
        <v>24.6</v>
      </c>
      <c r="U17" s="186">
        <v>25.3</v>
      </c>
      <c r="V17" s="186">
        <v>24.9</v>
      </c>
      <c r="W17" s="186">
        <v>25.5</v>
      </c>
      <c r="X17" s="186">
        <v>27.7</v>
      </c>
      <c r="Y17" s="218"/>
      <c r="Z17" s="219" t="s">
        <v>112</v>
      </c>
    </row>
    <row r="18" spans="2:26" ht="15" customHeight="1">
      <c r="B18" s="160"/>
      <c r="C18" s="135"/>
      <c r="D18" s="53" t="s">
        <v>18</v>
      </c>
      <c r="E18" s="180">
        <v>6.6</v>
      </c>
      <c r="F18" s="157">
        <f aca="true" t="shared" si="9" ref="F18:R18">F51/F14*100</f>
        <v>7.139227080893565</v>
      </c>
      <c r="G18" s="158">
        <f t="shared" si="9"/>
        <v>8.068274646373446</v>
      </c>
      <c r="H18" s="159">
        <f t="shared" si="9"/>
        <v>8.45335667488926</v>
      </c>
      <c r="I18" s="159">
        <f t="shared" si="9"/>
        <v>8.746578881892477</v>
      </c>
      <c r="J18" s="188">
        <f>J51/J14*100</f>
        <v>8.978733303607777</v>
      </c>
      <c r="K18" s="188">
        <f>K51/K14*100</f>
        <v>8.129105162793984</v>
      </c>
      <c r="L18" s="157">
        <f t="shared" si="9"/>
        <v>9.331681173436493</v>
      </c>
      <c r="M18" s="157">
        <f t="shared" si="9"/>
        <v>8.513637625750231</v>
      </c>
      <c r="N18" s="157">
        <f t="shared" si="9"/>
        <v>8.880004381400953</v>
      </c>
      <c r="O18" s="157">
        <f t="shared" si="9"/>
        <v>8.468354857959984</v>
      </c>
      <c r="P18" s="157">
        <f>P51/P14*100</f>
        <v>8.386619931240691</v>
      </c>
      <c r="Q18" s="157">
        <f>Q51/Q14*100</f>
        <v>8.06300457291255</v>
      </c>
      <c r="R18" s="157">
        <f t="shared" si="9"/>
        <v>8.752983841351451</v>
      </c>
      <c r="S18" s="186">
        <f>S51/S14*100</f>
        <v>8.545683102480057</v>
      </c>
      <c r="T18" s="186">
        <v>9.3</v>
      </c>
      <c r="U18" s="186">
        <v>9.2</v>
      </c>
      <c r="V18" s="186">
        <v>8.8</v>
      </c>
      <c r="W18" s="186">
        <v>8.5</v>
      </c>
      <c r="X18" s="186">
        <v>9.2</v>
      </c>
      <c r="Y18" s="218"/>
      <c r="Z18" s="219" t="s">
        <v>112</v>
      </c>
    </row>
    <row r="19" spans="2:26" ht="15" customHeight="1">
      <c r="B19" s="161" t="s">
        <v>19</v>
      </c>
      <c r="C19" s="152"/>
      <c r="D19" s="153"/>
      <c r="E19" s="180">
        <v>38.1</v>
      </c>
      <c r="F19" s="157">
        <v>32</v>
      </c>
      <c r="G19" s="158">
        <f aca="true" t="shared" si="10" ref="G19:R19">G54/G53*100</f>
        <v>26.99788366762597</v>
      </c>
      <c r="H19" s="159">
        <f t="shared" si="10"/>
        <v>24.128924035466092</v>
      </c>
      <c r="I19" s="159">
        <f t="shared" si="10"/>
        <v>23.66909579349788</v>
      </c>
      <c r="J19" s="188">
        <f>J54/J53*100</f>
        <v>23.42777384148956</v>
      </c>
      <c r="K19" s="188">
        <f>K54/K53*100</f>
        <v>23.49323308721832</v>
      </c>
      <c r="L19" s="157">
        <f t="shared" si="10"/>
        <v>23.42777384148956</v>
      </c>
      <c r="M19" s="157">
        <f t="shared" si="10"/>
        <v>23.711487021993264</v>
      </c>
      <c r="N19" s="157">
        <f t="shared" si="10"/>
        <v>23.284867863010156</v>
      </c>
      <c r="O19" s="157">
        <f t="shared" si="10"/>
        <v>23.173260078006557</v>
      </c>
      <c r="P19" s="157">
        <f>P54/P53*100</f>
        <v>23.286261674000176</v>
      </c>
      <c r="Q19" s="157">
        <f>Q54/Q53*100</f>
        <v>23.217005977734672</v>
      </c>
      <c r="R19" s="157">
        <f t="shared" si="10"/>
        <v>23.049082356189782</v>
      </c>
      <c r="S19" s="186">
        <f>S54/S53*100</f>
        <v>22.901067785964248</v>
      </c>
      <c r="T19" s="187">
        <v>23.1</v>
      </c>
      <c r="U19" s="187">
        <v>23</v>
      </c>
      <c r="V19" s="186">
        <v>23.2</v>
      </c>
      <c r="W19" s="186">
        <v>23.4</v>
      </c>
      <c r="X19" s="186">
        <v>23.3</v>
      </c>
      <c r="Y19" s="218"/>
      <c r="Z19" s="219" t="s">
        <v>113</v>
      </c>
    </row>
    <row r="20" spans="2:26" ht="15" customHeight="1">
      <c r="B20" s="115" t="s">
        <v>20</v>
      </c>
      <c r="C20" s="116"/>
      <c r="D20" s="49" t="s">
        <v>114</v>
      </c>
      <c r="E20" s="180">
        <v>18.4</v>
      </c>
      <c r="F20" s="157">
        <v>9.2</v>
      </c>
      <c r="G20" s="158">
        <f aca="true" t="shared" si="11" ref="G20:R20">G55/G54*100</f>
        <v>8.453244727741236</v>
      </c>
      <c r="H20" s="159">
        <f t="shared" si="11"/>
        <v>6.471595987684974</v>
      </c>
      <c r="I20" s="159">
        <f t="shared" si="11"/>
        <v>5.560691266723159</v>
      </c>
      <c r="J20" s="188">
        <f>J55/J54*100</f>
        <v>5.311388593234859</v>
      </c>
      <c r="K20" s="188">
        <f>K55/K54*100</f>
        <v>4.933210737363676</v>
      </c>
      <c r="L20" s="157">
        <f t="shared" si="11"/>
        <v>5.311388593234859</v>
      </c>
      <c r="M20" s="157">
        <f t="shared" si="11"/>
        <v>4.605039822431127</v>
      </c>
      <c r="N20" s="157">
        <f t="shared" si="11"/>
        <v>4.4566924868642</v>
      </c>
      <c r="O20" s="157">
        <f t="shared" si="11"/>
        <v>4.351776777476444</v>
      </c>
      <c r="P20" s="157">
        <f>P55/P54*100</f>
        <v>4.19717756642258</v>
      </c>
      <c r="Q20" s="157">
        <f>Q55/Q54*100</f>
        <v>4.32820950754341</v>
      </c>
      <c r="R20" s="157">
        <f t="shared" si="11"/>
        <v>4.341377146443037</v>
      </c>
      <c r="S20" s="186">
        <f>S55/S54*100</f>
        <v>3.8905819184443478</v>
      </c>
      <c r="T20" s="186">
        <v>3.7</v>
      </c>
      <c r="U20" s="186">
        <v>3.7</v>
      </c>
      <c r="V20" s="186">
        <v>3.3</v>
      </c>
      <c r="W20" s="186">
        <v>3.5</v>
      </c>
      <c r="X20" s="186">
        <v>3.4</v>
      </c>
      <c r="Y20" s="218"/>
      <c r="Z20" s="131" t="s">
        <v>115</v>
      </c>
    </row>
    <row r="21" spans="2:26" ht="15" customHeight="1">
      <c r="B21" s="115" t="s">
        <v>15</v>
      </c>
      <c r="C21" s="116"/>
      <c r="D21" s="50" t="s">
        <v>22</v>
      </c>
      <c r="E21" s="180">
        <v>7.2</v>
      </c>
      <c r="F21" s="157">
        <v>8.8</v>
      </c>
      <c r="G21" s="158">
        <f aca="true" t="shared" si="12" ref="G21:R21">G56/G54*100</f>
        <v>8.350172916525395</v>
      </c>
      <c r="H21" s="159">
        <f t="shared" si="12"/>
        <v>7.621163968616545</v>
      </c>
      <c r="I21" s="159">
        <f t="shared" si="12"/>
        <v>7.874329147728732</v>
      </c>
      <c r="J21" s="188">
        <f>J56/J54*100</f>
        <v>7.632200617844812</v>
      </c>
      <c r="K21" s="188">
        <f>K56/K54*100</f>
        <v>7.603504201466044</v>
      </c>
      <c r="L21" s="157">
        <f t="shared" si="12"/>
        <v>7.632200617844812</v>
      </c>
      <c r="M21" s="157">
        <f t="shared" si="12"/>
        <v>7.391304347826087</v>
      </c>
      <c r="N21" s="157">
        <f t="shared" si="12"/>
        <v>7.3601105032230105</v>
      </c>
      <c r="O21" s="157">
        <f t="shared" si="12"/>
        <v>7.232924203875081</v>
      </c>
      <c r="P21" s="157">
        <f>P56/P54*100</f>
        <v>7.216003142271974</v>
      </c>
      <c r="Q21" s="157">
        <f>Q56/Q54*100</f>
        <v>6.874466268146882</v>
      </c>
      <c r="R21" s="157">
        <f t="shared" si="12"/>
        <v>6.5962119915568485</v>
      </c>
      <c r="S21" s="186">
        <f>S56/S54*100</f>
        <v>6.488172979248295</v>
      </c>
      <c r="T21" s="186">
        <v>6.5</v>
      </c>
      <c r="U21" s="186">
        <v>6.5</v>
      </c>
      <c r="V21" s="186">
        <v>5.5</v>
      </c>
      <c r="W21" s="186">
        <v>5.9</v>
      </c>
      <c r="X21" s="186">
        <v>5.7</v>
      </c>
      <c r="Y21" s="218"/>
      <c r="Z21" s="131"/>
    </row>
    <row r="22" spans="2:26" ht="15" customHeight="1">
      <c r="B22" s="115"/>
      <c r="C22" s="116"/>
      <c r="D22" s="50" t="s">
        <v>23</v>
      </c>
      <c r="E22" s="180">
        <v>7.2</v>
      </c>
      <c r="F22" s="157">
        <v>9.6</v>
      </c>
      <c r="G22" s="158">
        <f aca="true" t="shared" si="13" ref="G22:R22">G57/G54*100</f>
        <v>8.790940530277345</v>
      </c>
      <c r="H22" s="159">
        <f t="shared" si="13"/>
        <v>7.225146489224351</v>
      </c>
      <c r="I22" s="159">
        <f t="shared" si="13"/>
        <v>7.342783041881725</v>
      </c>
      <c r="J22" s="188">
        <f>J57/J54*100</f>
        <v>7.174008982113652</v>
      </c>
      <c r="K22" s="188">
        <f>K57/K54*100</f>
        <v>7.3314943937884705</v>
      </c>
      <c r="L22" s="157">
        <f t="shared" si="13"/>
        <v>7.174008982113652</v>
      </c>
      <c r="M22" s="157">
        <f t="shared" si="13"/>
        <v>7.057057057057057</v>
      </c>
      <c r="N22" s="157">
        <f t="shared" si="13"/>
        <v>7.002600075835545</v>
      </c>
      <c r="O22" s="157">
        <f t="shared" si="13"/>
        <v>6.676545418961613</v>
      </c>
      <c r="P22" s="157">
        <f>P57/P54*100</f>
        <v>6.727828746177369</v>
      </c>
      <c r="Q22" s="157">
        <f>Q57/Q54*100</f>
        <v>6.784799316823229</v>
      </c>
      <c r="R22" s="157">
        <f t="shared" si="13"/>
        <v>6.867191511209995</v>
      </c>
      <c r="S22" s="186">
        <f>S57/S54*100</f>
        <v>7.061384414453635</v>
      </c>
      <c r="T22" s="186">
        <v>7.1</v>
      </c>
      <c r="U22" s="186">
        <v>7.1</v>
      </c>
      <c r="V22" s="186">
        <v>6.7</v>
      </c>
      <c r="W22" s="186">
        <v>7.4</v>
      </c>
      <c r="X22" s="186">
        <v>7.2</v>
      </c>
      <c r="Y22" s="218"/>
      <c r="Z22" s="131"/>
    </row>
    <row r="23" spans="2:26" ht="15" customHeight="1">
      <c r="B23" s="115"/>
      <c r="C23" s="116"/>
      <c r="D23" s="50" t="s">
        <v>24</v>
      </c>
      <c r="E23" s="116">
        <v>7.7</v>
      </c>
      <c r="F23" s="157">
        <v>8.1</v>
      </c>
      <c r="G23" s="158">
        <f aca="true" t="shared" si="14" ref="G23:R23">G58/G54*100</f>
        <v>7.983996745100698</v>
      </c>
      <c r="H23" s="159">
        <f t="shared" si="14"/>
        <v>8.286572648723805</v>
      </c>
      <c r="I23" s="159">
        <f t="shared" si="14"/>
        <v>8.205582518039185</v>
      </c>
      <c r="J23" s="188">
        <f>J58/J54*100</f>
        <v>8.194231717764335</v>
      </c>
      <c r="K23" s="188">
        <f>K58/K54*100</f>
        <v>7.963629862334942</v>
      </c>
      <c r="L23" s="157">
        <f t="shared" si="14"/>
        <v>8.194231717764335</v>
      </c>
      <c r="M23" s="157">
        <f t="shared" si="14"/>
        <v>7.981459720590155</v>
      </c>
      <c r="N23" s="157">
        <f t="shared" si="14"/>
        <v>7.641785385407074</v>
      </c>
      <c r="O23" s="157">
        <f t="shared" si="14"/>
        <v>7.738977269550144</v>
      </c>
      <c r="P23" s="157">
        <f>P58/P54*100</f>
        <v>7.664899138680807</v>
      </c>
      <c r="Q23" s="157">
        <f>Q58/Q54*100</f>
        <v>7.754056362083689</v>
      </c>
      <c r="R23" s="157">
        <f t="shared" si="14"/>
        <v>7.835586741970449</v>
      </c>
      <c r="S23" s="186">
        <f>S58/S54*100</f>
        <v>7.631693513278188</v>
      </c>
      <c r="T23" s="186">
        <v>7.8</v>
      </c>
      <c r="U23" s="186">
        <v>7.8</v>
      </c>
      <c r="V23" s="186">
        <v>7.1</v>
      </c>
      <c r="W23" s="186">
        <v>7.7</v>
      </c>
      <c r="X23" s="186">
        <v>8</v>
      </c>
      <c r="Y23" s="218"/>
      <c r="Z23" s="131"/>
    </row>
    <row r="24" spans="2:26" ht="15" customHeight="1">
      <c r="B24" s="115"/>
      <c r="C24" s="116"/>
      <c r="D24" s="50" t="s">
        <v>25</v>
      </c>
      <c r="E24" s="180">
        <v>5.5</v>
      </c>
      <c r="F24" s="157">
        <v>5.8</v>
      </c>
      <c r="G24" s="158">
        <f aca="true" t="shared" si="15" ref="G24:R24">G59/G54*100</f>
        <v>4.939309690106462</v>
      </c>
      <c r="H24" s="159">
        <f t="shared" si="15"/>
        <v>4.1699771576124744</v>
      </c>
      <c r="I24" s="159">
        <f t="shared" si="15"/>
        <v>4.161209973551087</v>
      </c>
      <c r="J24" s="188">
        <f>J59/J54*100</f>
        <v>4.079592949300381</v>
      </c>
      <c r="K24" s="188">
        <f>K59/K54*100</f>
        <v>3.8873138712231503</v>
      </c>
      <c r="L24" s="157">
        <f t="shared" si="15"/>
        <v>4.079592949300381</v>
      </c>
      <c r="M24" s="157">
        <f t="shared" si="15"/>
        <v>3.9783261522391955</v>
      </c>
      <c r="N24" s="157">
        <f t="shared" si="15"/>
        <v>3.943448350576892</v>
      </c>
      <c r="O24" s="157">
        <f t="shared" si="15"/>
        <v>4.021863729135795</v>
      </c>
      <c r="P24" s="157">
        <f>P59/P54*100</f>
        <v>3.9362567685099457</v>
      </c>
      <c r="Q24" s="157">
        <f>Q59/Q54*100</f>
        <v>3.7048107031027615</v>
      </c>
      <c r="R24" s="157">
        <f t="shared" si="15"/>
        <v>3.783729819156826</v>
      </c>
      <c r="S24" s="186">
        <f>S59/S54*100</f>
        <v>3.773037295022493</v>
      </c>
      <c r="T24" s="186">
        <v>3.6</v>
      </c>
      <c r="U24" s="186">
        <v>3.6</v>
      </c>
      <c r="V24" s="186">
        <v>3.5</v>
      </c>
      <c r="W24" s="186">
        <v>3.6</v>
      </c>
      <c r="X24" s="186">
        <v>3.5</v>
      </c>
      <c r="Y24" s="218"/>
      <c r="Z24" s="131"/>
    </row>
    <row r="25" spans="2:26" ht="15" customHeight="1">
      <c r="B25" s="115"/>
      <c r="C25" s="116"/>
      <c r="D25" s="50" t="s">
        <v>26</v>
      </c>
      <c r="E25" s="180">
        <v>3.1</v>
      </c>
      <c r="F25" s="157">
        <v>4.4</v>
      </c>
      <c r="G25" s="158">
        <f aca="true" t="shared" si="16" ref="G25:R25">G60/G54*100</f>
        <v>6.527429307655794</v>
      </c>
      <c r="H25" s="159">
        <f t="shared" si="16"/>
        <v>8.896116794120568</v>
      </c>
      <c r="I25" s="159">
        <f t="shared" si="16"/>
        <v>9.416326425801813</v>
      </c>
      <c r="J25" s="188">
        <f>J60/J54*100</f>
        <v>9.47924508709535</v>
      </c>
      <c r="K25" s="188">
        <f>K60/K54*100</f>
        <v>9.995402651137844</v>
      </c>
      <c r="L25" s="157">
        <f t="shared" si="16"/>
        <v>9.47924508709535</v>
      </c>
      <c r="M25" s="157">
        <f t="shared" si="16"/>
        <v>10.464812638725682</v>
      </c>
      <c r="N25" s="157">
        <f t="shared" si="16"/>
        <v>10.783543686690862</v>
      </c>
      <c r="O25" s="157">
        <f t="shared" si="16"/>
        <v>11.279950792630078</v>
      </c>
      <c r="P25" s="157">
        <f>P60/P54*100</f>
        <v>11.277109109783128</v>
      </c>
      <c r="Q25" s="157">
        <f>Q60/Q54*100</f>
        <v>11.558497011101622</v>
      </c>
      <c r="R25" s="157">
        <f t="shared" si="16"/>
        <v>11.48667921729705</v>
      </c>
      <c r="S25" s="186">
        <f>S60/S54*100</f>
        <v>11.869104629226527</v>
      </c>
      <c r="T25" s="186">
        <v>12</v>
      </c>
      <c r="U25" s="186">
        <v>11.8</v>
      </c>
      <c r="V25" s="186">
        <v>11.9</v>
      </c>
      <c r="W25" s="186">
        <v>11.6</v>
      </c>
      <c r="X25" s="186">
        <v>11.9</v>
      </c>
      <c r="Y25" s="218"/>
      <c r="Z25" s="131"/>
    </row>
    <row r="26" spans="2:26" ht="15" customHeight="1">
      <c r="B26" s="115"/>
      <c r="C26" s="116"/>
      <c r="D26" s="50" t="s">
        <v>27</v>
      </c>
      <c r="E26" s="180">
        <v>6.6</v>
      </c>
      <c r="F26" s="157">
        <v>10.2</v>
      </c>
      <c r="G26" s="158">
        <f aca="true" t="shared" si="17" ref="G26:R26">G61/G54*100</f>
        <v>14.141181257204854</v>
      </c>
      <c r="H26" s="159">
        <f t="shared" si="17"/>
        <v>15.915185221968416</v>
      </c>
      <c r="I26" s="159">
        <f t="shared" si="17"/>
        <v>16.232699073004135</v>
      </c>
      <c r="J26" s="188">
        <f>J61/J54*100</f>
        <v>16.596142363905404</v>
      </c>
      <c r="K26" s="188">
        <f>K61/K54*100</f>
        <v>16.76882997471458</v>
      </c>
      <c r="L26" s="157">
        <f t="shared" si="17"/>
        <v>16.596142363905404</v>
      </c>
      <c r="M26" s="157">
        <f t="shared" si="17"/>
        <v>16.714975845410628</v>
      </c>
      <c r="N26" s="157">
        <f t="shared" si="17"/>
        <v>16.857158333784735</v>
      </c>
      <c r="O26" s="157">
        <f t="shared" si="17"/>
        <v>16.66899656107585</v>
      </c>
      <c r="P26" s="157">
        <f>P61/P54*100</f>
        <v>16.844822265241422</v>
      </c>
      <c r="Q26" s="157">
        <f>Q61/Q54*100</f>
        <v>16.713635069740963</v>
      </c>
      <c r="R26" s="157">
        <f t="shared" si="17"/>
        <v>16.84779508243482</v>
      </c>
      <c r="S26" s="186">
        <f>S61/S54*100</f>
        <v>16.882890727035264</v>
      </c>
      <c r="T26" s="186">
        <v>16.8</v>
      </c>
      <c r="U26" s="186">
        <v>17</v>
      </c>
      <c r="V26" s="186">
        <v>20.3</v>
      </c>
      <c r="W26" s="186">
        <v>16.8</v>
      </c>
      <c r="X26" s="186">
        <v>16.9</v>
      </c>
      <c r="Y26" s="218"/>
      <c r="Z26" s="131"/>
    </row>
    <row r="27" spans="2:26" ht="15" customHeight="1">
      <c r="B27" s="162" t="s">
        <v>28</v>
      </c>
      <c r="C27" s="109"/>
      <c r="D27" s="50" t="s">
        <v>29</v>
      </c>
      <c r="E27" s="180">
        <v>27.1</v>
      </c>
      <c r="F27" s="157">
        <v>55.3</v>
      </c>
      <c r="G27" s="158">
        <v>87.4</v>
      </c>
      <c r="H27" s="159">
        <v>100.8</v>
      </c>
      <c r="I27" s="159">
        <v>100.7</v>
      </c>
      <c r="J27" s="188">
        <v>100.8</v>
      </c>
      <c r="K27" s="188">
        <v>102.7</v>
      </c>
      <c r="L27" s="157">
        <v>103.3</v>
      </c>
      <c r="M27" s="157">
        <v>103</v>
      </c>
      <c r="N27" s="157">
        <v>102.2</v>
      </c>
      <c r="O27" s="157">
        <v>101.5</v>
      </c>
      <c r="P27" s="157">
        <v>100.6</v>
      </c>
      <c r="Q27" s="157">
        <v>100.3</v>
      </c>
      <c r="R27" s="157">
        <v>100.3</v>
      </c>
      <c r="S27" s="186">
        <v>100</v>
      </c>
      <c r="T27" s="186">
        <v>100.3</v>
      </c>
      <c r="U27" s="186">
        <v>100.3</v>
      </c>
      <c r="V27" s="186">
        <v>101.7</v>
      </c>
      <c r="W27" s="186">
        <v>100.3</v>
      </c>
      <c r="X27" s="186">
        <v>100</v>
      </c>
      <c r="Y27" s="218"/>
      <c r="Z27" s="219" t="s">
        <v>157</v>
      </c>
    </row>
    <row r="28" spans="2:26" ht="15" customHeight="1">
      <c r="B28" s="115" t="s">
        <v>162</v>
      </c>
      <c r="C28" s="116"/>
      <c r="D28" s="50" t="s">
        <v>30</v>
      </c>
      <c r="E28" s="180">
        <v>26.5</v>
      </c>
      <c r="F28" s="157">
        <v>59.4</v>
      </c>
      <c r="G28" s="158">
        <v>88.7</v>
      </c>
      <c r="H28" s="159">
        <v>102.3</v>
      </c>
      <c r="I28" s="159">
        <v>101</v>
      </c>
      <c r="J28" s="188">
        <v>100.9</v>
      </c>
      <c r="K28" s="188">
        <v>102.7</v>
      </c>
      <c r="L28" s="157">
        <v>104.2</v>
      </c>
      <c r="M28" s="157">
        <v>103.6</v>
      </c>
      <c r="N28" s="157">
        <v>101.6</v>
      </c>
      <c r="O28" s="157">
        <v>101</v>
      </c>
      <c r="P28" s="157">
        <v>100.2</v>
      </c>
      <c r="Q28" s="157">
        <v>100</v>
      </c>
      <c r="R28" s="157">
        <v>100.9</v>
      </c>
      <c r="S28" s="186">
        <v>100</v>
      </c>
      <c r="T28" s="186">
        <v>100.5</v>
      </c>
      <c r="U28" s="186">
        <v>100.8</v>
      </c>
      <c r="V28" s="186">
        <v>103.4</v>
      </c>
      <c r="W28" s="186">
        <v>103.6</v>
      </c>
      <c r="X28" s="186">
        <v>100</v>
      </c>
      <c r="Y28" s="218"/>
      <c r="Z28" s="131" t="s">
        <v>116</v>
      </c>
    </row>
    <row r="29" spans="2:26" ht="15" customHeight="1">
      <c r="B29" s="115"/>
      <c r="C29" s="116"/>
      <c r="D29" s="51" t="s">
        <v>117</v>
      </c>
      <c r="E29" s="180">
        <v>20.2</v>
      </c>
      <c r="F29" s="157">
        <v>48.1</v>
      </c>
      <c r="G29" s="158">
        <v>77.8</v>
      </c>
      <c r="H29" s="159">
        <v>107.8</v>
      </c>
      <c r="I29" s="159">
        <v>104.1</v>
      </c>
      <c r="J29" s="188">
        <v>102.2</v>
      </c>
      <c r="K29" s="188">
        <v>103.4</v>
      </c>
      <c r="L29" s="157">
        <v>114.2</v>
      </c>
      <c r="M29" s="157">
        <v>105.5</v>
      </c>
      <c r="N29" s="157">
        <v>99</v>
      </c>
      <c r="O29" s="157">
        <v>101</v>
      </c>
      <c r="P29" s="157">
        <v>99.1</v>
      </c>
      <c r="Q29" s="157">
        <v>101.2</v>
      </c>
      <c r="R29" s="157">
        <v>104.4</v>
      </c>
      <c r="S29" s="186">
        <v>100</v>
      </c>
      <c r="T29" s="186">
        <v>103.3</v>
      </c>
      <c r="U29" s="186">
        <v>101.7</v>
      </c>
      <c r="V29" s="186">
        <v>103.7</v>
      </c>
      <c r="W29" s="186">
        <v>103.2</v>
      </c>
      <c r="X29" s="186">
        <v>100</v>
      </c>
      <c r="Y29" s="218"/>
      <c r="Z29" s="131"/>
    </row>
    <row r="30" spans="2:26" ht="15" customHeight="1">
      <c r="B30" s="160"/>
      <c r="C30" s="135"/>
      <c r="D30" s="56" t="s">
        <v>74</v>
      </c>
      <c r="E30" s="179">
        <v>20.2</v>
      </c>
      <c r="F30" s="157">
        <v>47.8</v>
      </c>
      <c r="G30" s="158">
        <v>78.2</v>
      </c>
      <c r="H30" s="159">
        <v>113.1</v>
      </c>
      <c r="I30" s="159">
        <v>107.1</v>
      </c>
      <c r="J30" s="188">
        <v>104.3</v>
      </c>
      <c r="K30" s="188">
        <v>104.6</v>
      </c>
      <c r="L30" s="157">
        <v>122.1</v>
      </c>
      <c r="M30" s="157">
        <v>107.2</v>
      </c>
      <c r="N30" s="157">
        <v>96.8</v>
      </c>
      <c r="O30" s="163">
        <v>100.1</v>
      </c>
      <c r="P30" s="163">
        <v>97.7</v>
      </c>
      <c r="Q30" s="163">
        <v>101.5</v>
      </c>
      <c r="R30" s="163">
        <v>107</v>
      </c>
      <c r="S30" s="187">
        <v>100</v>
      </c>
      <c r="T30" s="141">
        <v>105.8</v>
      </c>
      <c r="U30" s="141">
        <v>103.1</v>
      </c>
      <c r="V30" s="186">
        <v>104.7</v>
      </c>
      <c r="W30" s="186">
        <v>103.3</v>
      </c>
      <c r="X30" s="186">
        <v>100</v>
      </c>
      <c r="Y30" s="218"/>
      <c r="Z30" s="131"/>
    </row>
    <row r="31" spans="2:28" ht="15" customHeight="1">
      <c r="B31" s="132" t="s">
        <v>118</v>
      </c>
      <c r="C31" s="116"/>
      <c r="D31" s="117" t="s">
        <v>53</v>
      </c>
      <c r="E31" s="124">
        <v>2941</v>
      </c>
      <c r="F31" s="142">
        <v>17170</v>
      </c>
      <c r="G31" s="143">
        <v>31085</v>
      </c>
      <c r="H31" s="127">
        <v>28104.327</v>
      </c>
      <c r="I31" s="127">
        <v>31548.754</v>
      </c>
      <c r="J31" s="193">
        <v>37993.4</v>
      </c>
      <c r="K31" s="193">
        <v>40956.2</v>
      </c>
      <c r="L31" s="125">
        <v>36653.647183</v>
      </c>
      <c r="M31" s="128">
        <v>35268.008063</v>
      </c>
      <c r="N31" s="129">
        <v>40938.423</v>
      </c>
      <c r="O31" s="125">
        <v>42415.533</v>
      </c>
      <c r="P31" s="125">
        <v>42227.506</v>
      </c>
      <c r="Q31" s="125">
        <v>44362.023</v>
      </c>
      <c r="R31" s="125">
        <v>49216.636346</v>
      </c>
      <c r="S31" s="185">
        <v>56949.392</v>
      </c>
      <c r="T31" s="185">
        <v>67344</v>
      </c>
      <c r="U31" s="185">
        <v>73136</v>
      </c>
      <c r="V31" s="145">
        <v>78955</v>
      </c>
      <c r="W31" s="145">
        <v>51500</v>
      </c>
      <c r="X31" s="145"/>
      <c r="Y31" s="201"/>
      <c r="Z31" s="199" t="s">
        <v>119</v>
      </c>
      <c r="AA31" s="199" t="s">
        <v>120</v>
      </c>
      <c r="AB31" s="195"/>
    </row>
    <row r="32" spans="2:26" ht="15" customHeight="1">
      <c r="B32" s="132" t="s">
        <v>121</v>
      </c>
      <c r="C32" s="116"/>
      <c r="D32" s="117" t="s">
        <v>122</v>
      </c>
      <c r="E32" s="124">
        <v>1018</v>
      </c>
      <c r="F32" s="142">
        <v>3326</v>
      </c>
      <c r="G32" s="126">
        <v>4027</v>
      </c>
      <c r="H32" s="128">
        <v>3916.786</v>
      </c>
      <c r="I32" s="128">
        <v>3918.595</v>
      </c>
      <c r="J32" s="190">
        <v>4638.051</v>
      </c>
      <c r="K32" s="190">
        <v>4714.205</v>
      </c>
      <c r="L32" s="133">
        <v>4632.2258</v>
      </c>
      <c r="M32" s="128">
        <v>4093.296261</v>
      </c>
      <c r="N32" s="164">
        <v>3971.396</v>
      </c>
      <c r="O32" s="133">
        <v>4299.217</v>
      </c>
      <c r="P32" s="133">
        <v>4301.128</v>
      </c>
      <c r="Q32" s="133">
        <v>4368.078</v>
      </c>
      <c r="R32" s="133">
        <v>4573.929</v>
      </c>
      <c r="S32" s="145">
        <v>4792.186</v>
      </c>
      <c r="T32" s="145">
        <v>5004</v>
      </c>
      <c r="U32" s="145">
        <v>5530</v>
      </c>
      <c r="V32" s="145">
        <v>5982</v>
      </c>
      <c r="W32" s="145">
        <v>4561</v>
      </c>
      <c r="X32" s="145">
        <v>4828</v>
      </c>
      <c r="Y32" s="201"/>
      <c r="Z32" s="131" t="s">
        <v>123</v>
      </c>
    </row>
    <row r="33" spans="2:26" ht="15" customHeight="1">
      <c r="B33" s="165" t="s">
        <v>134</v>
      </c>
      <c r="C33" s="116"/>
      <c r="D33" s="117" t="s">
        <v>54</v>
      </c>
      <c r="E33" s="124">
        <v>14</v>
      </c>
      <c r="F33" s="142">
        <v>51</v>
      </c>
      <c r="G33" s="126">
        <v>146</v>
      </c>
      <c r="H33" s="128">
        <v>289.353</v>
      </c>
      <c r="I33" s="128">
        <v>292.757</v>
      </c>
      <c r="J33" s="190">
        <v>331.918</v>
      </c>
      <c r="K33" s="190">
        <v>347.018</v>
      </c>
      <c r="L33" s="133">
        <v>387.378425</v>
      </c>
      <c r="M33" s="128">
        <v>361.260137</v>
      </c>
      <c r="N33" s="164">
        <v>341.711947</v>
      </c>
      <c r="O33" s="133">
        <v>378.573</v>
      </c>
      <c r="P33" s="133">
        <v>346.415</v>
      </c>
      <c r="Q33" s="133">
        <v>338.626</v>
      </c>
      <c r="R33" s="133">
        <v>356.293631</v>
      </c>
      <c r="S33" s="145">
        <v>373.476</v>
      </c>
      <c r="T33" s="145">
        <v>403</v>
      </c>
      <c r="U33" s="145">
        <v>399</v>
      </c>
      <c r="V33" s="145">
        <v>341</v>
      </c>
      <c r="W33" s="145">
        <v>313</v>
      </c>
      <c r="X33" s="145"/>
      <c r="Y33" s="201"/>
      <c r="Z33" s="131"/>
    </row>
    <row r="34" spans="2:26" ht="15" customHeight="1">
      <c r="B34" s="132" t="s">
        <v>124</v>
      </c>
      <c r="C34" s="116"/>
      <c r="D34" s="117" t="s">
        <v>125</v>
      </c>
      <c r="E34" s="116">
        <v>34.6</v>
      </c>
      <c r="F34" s="166">
        <v>19.4</v>
      </c>
      <c r="G34" s="139">
        <v>13</v>
      </c>
      <c r="H34" s="147">
        <v>13.9</v>
      </c>
      <c r="I34" s="147">
        <v>12.4</v>
      </c>
      <c r="J34" s="148">
        <f>J32/J31*100</f>
        <v>12.207517621481626</v>
      </c>
      <c r="K34" s="148">
        <f>K32/K31*100</f>
        <v>11.510357406204678</v>
      </c>
      <c r="L34" s="148">
        <f aca="true" t="shared" si="18" ref="L34:O35">L32/L31*100</f>
        <v>12.637830491663681</v>
      </c>
      <c r="M34" s="147">
        <f t="shared" si="18"/>
        <v>11.606258719483268</v>
      </c>
      <c r="N34" s="167">
        <f t="shared" si="18"/>
        <v>9.700901277999888</v>
      </c>
      <c r="O34" s="148">
        <f t="shared" si="18"/>
        <v>10.135949488127379</v>
      </c>
      <c r="P34" s="148">
        <f aca="true" t="shared" si="19" ref="P34:S35">P32/P31*100</f>
        <v>10.185607456902616</v>
      </c>
      <c r="Q34" s="148">
        <f t="shared" si="19"/>
        <v>9.84643554240076</v>
      </c>
      <c r="R34" s="148">
        <f t="shared" si="19"/>
        <v>9.293461194390906</v>
      </c>
      <c r="S34" s="149">
        <f t="shared" si="19"/>
        <v>8.414815034372975</v>
      </c>
      <c r="T34" s="149">
        <f>T32/T31*100</f>
        <v>7.430506058446188</v>
      </c>
      <c r="U34" s="149">
        <f>U32/U31*100</f>
        <v>7.561255742725881</v>
      </c>
      <c r="V34" s="149">
        <v>7.6</v>
      </c>
      <c r="W34" s="149">
        <f>W32/W31*100</f>
        <v>8.856310679611651</v>
      </c>
      <c r="X34" s="149"/>
      <c r="Y34" s="218"/>
      <c r="Z34" s="131"/>
    </row>
    <row r="35" spans="2:26" ht="15" customHeight="1">
      <c r="B35" s="168" t="s">
        <v>135</v>
      </c>
      <c r="C35" s="135"/>
      <c r="D35" s="136" t="s">
        <v>56</v>
      </c>
      <c r="E35" s="135">
        <v>1.3</v>
      </c>
      <c r="F35" s="169">
        <v>1.5</v>
      </c>
      <c r="G35" s="170">
        <v>3.6</v>
      </c>
      <c r="H35" s="140">
        <v>7.4</v>
      </c>
      <c r="I35" s="140">
        <v>7.5</v>
      </c>
      <c r="J35" s="138">
        <f>J33/J32*100</f>
        <v>7.1564111735726925</v>
      </c>
      <c r="K35" s="138">
        <f>K33/K32*100</f>
        <v>7.361113909980579</v>
      </c>
      <c r="L35" s="138">
        <f t="shared" si="18"/>
        <v>8.362684414045619</v>
      </c>
      <c r="M35" s="140">
        <f t="shared" si="18"/>
        <v>8.825653311293511</v>
      </c>
      <c r="N35" s="171">
        <f t="shared" si="18"/>
        <v>8.604328226145164</v>
      </c>
      <c r="O35" s="138">
        <f t="shared" si="18"/>
        <v>8.805626699001238</v>
      </c>
      <c r="P35" s="138">
        <f t="shared" si="19"/>
        <v>8.05405000734691</v>
      </c>
      <c r="Q35" s="138">
        <f t="shared" si="19"/>
        <v>7.752288306206985</v>
      </c>
      <c r="R35" s="138">
        <f t="shared" si="19"/>
        <v>7.789662476177483</v>
      </c>
      <c r="S35" s="141">
        <f t="shared" si="19"/>
        <v>7.793437066090507</v>
      </c>
      <c r="T35" s="141">
        <f>T33/T32*100</f>
        <v>8.053557154276579</v>
      </c>
      <c r="U35" s="141">
        <f>U33/U32*100</f>
        <v>7.215189873417721</v>
      </c>
      <c r="V35" s="141">
        <v>5.7</v>
      </c>
      <c r="W35" s="141">
        <f>W33/W32*100</f>
        <v>6.862530146897611</v>
      </c>
      <c r="X35" s="141"/>
      <c r="Y35" s="218"/>
      <c r="Z35" s="131"/>
    </row>
    <row r="36" spans="2:25" ht="12.75" customHeight="1">
      <c r="B36" s="172" t="s">
        <v>97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</row>
    <row r="37" spans="2:25" ht="12.75" customHeight="1">
      <c r="B37" s="172" t="s">
        <v>47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</row>
    <row r="38" spans="2:25" ht="12.75" customHeight="1">
      <c r="B38" s="172" t="s">
        <v>68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</row>
    <row r="39" spans="2:25" ht="12.75" customHeight="1">
      <c r="B39" s="173" t="s">
        <v>69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</row>
    <row r="40" spans="2:25" ht="12.75" customHeight="1">
      <c r="B40" s="173" t="s">
        <v>126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</row>
    <row r="41" spans="2:25" ht="12.75" customHeight="1">
      <c r="B41" s="173" t="s">
        <v>127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</row>
    <row r="42" spans="2:25" ht="13.5">
      <c r="B42" s="131" t="s">
        <v>145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</row>
    <row r="43" ht="13.5">
      <c r="B43" s="131" t="s">
        <v>1</v>
      </c>
    </row>
    <row r="44" ht="13.5">
      <c r="B44" s="220"/>
    </row>
    <row r="45" ht="13.5" hidden="1"/>
    <row r="46" spans="6:25" ht="13.5" hidden="1">
      <c r="F46" s="111" t="s">
        <v>7</v>
      </c>
      <c r="G46" s="113" t="s">
        <v>7</v>
      </c>
      <c r="H46" s="109" t="s">
        <v>8</v>
      </c>
      <c r="I46" s="113" t="s">
        <v>8</v>
      </c>
      <c r="J46" s="113" t="s">
        <v>8</v>
      </c>
      <c r="K46" s="113" t="s">
        <v>8</v>
      </c>
      <c r="L46" s="109" t="s">
        <v>8</v>
      </c>
      <c r="M46" s="113" t="s">
        <v>8</v>
      </c>
      <c r="N46" s="113" t="s">
        <v>8</v>
      </c>
      <c r="O46" s="113" t="s">
        <v>8</v>
      </c>
      <c r="P46" s="113" t="s">
        <v>8</v>
      </c>
      <c r="Q46" s="113" t="s">
        <v>8</v>
      </c>
      <c r="R46" s="113" t="s">
        <v>8</v>
      </c>
      <c r="S46" s="113" t="s">
        <v>8</v>
      </c>
      <c r="T46" s="116"/>
      <c r="U46" s="116"/>
      <c r="V46" s="116"/>
      <c r="W46" s="116"/>
      <c r="X46" s="116"/>
      <c r="Y46" s="116"/>
    </row>
    <row r="47" spans="3:25" ht="13.5" hidden="1">
      <c r="C47" s="131"/>
      <c r="D47" s="131"/>
      <c r="F47" s="200" t="s">
        <v>10</v>
      </c>
      <c r="G47" s="122" t="s">
        <v>11</v>
      </c>
      <c r="H47" s="122" t="s">
        <v>12</v>
      </c>
      <c r="I47" s="122" t="s">
        <v>128</v>
      </c>
      <c r="J47" s="122" t="s">
        <v>146</v>
      </c>
      <c r="K47" s="122" t="s">
        <v>147</v>
      </c>
      <c r="L47" s="179" t="s">
        <v>149</v>
      </c>
      <c r="M47" s="121" t="s">
        <v>129</v>
      </c>
      <c r="N47" s="121" t="s">
        <v>93</v>
      </c>
      <c r="O47" s="122" t="s">
        <v>94</v>
      </c>
      <c r="P47" s="122" t="s">
        <v>98</v>
      </c>
      <c r="Q47" s="122" t="s">
        <v>136</v>
      </c>
      <c r="R47" s="122" t="s">
        <v>137</v>
      </c>
      <c r="S47" s="122" t="s">
        <v>138</v>
      </c>
      <c r="T47" s="119"/>
      <c r="U47" s="119"/>
      <c r="V47" s="119"/>
      <c r="W47" s="119"/>
      <c r="X47" s="119"/>
      <c r="Y47" s="119"/>
    </row>
    <row r="48" spans="3:25" ht="13.5" hidden="1">
      <c r="C48" s="131" t="s">
        <v>48</v>
      </c>
      <c r="D48" s="131" t="s">
        <v>49</v>
      </c>
      <c r="F48" s="174">
        <v>3465.8</v>
      </c>
      <c r="G48" s="174">
        <v>3829.9</v>
      </c>
      <c r="H48" s="174">
        <v>3824.9</v>
      </c>
      <c r="I48" s="174">
        <v>3186.1</v>
      </c>
      <c r="J48" s="174">
        <v>3054</v>
      </c>
      <c r="K48" s="174">
        <v>2779.2</v>
      </c>
      <c r="L48" s="174">
        <v>3054</v>
      </c>
      <c r="M48" s="174">
        <v>2376.1</v>
      </c>
      <c r="N48" s="174">
        <v>2321</v>
      </c>
      <c r="O48" s="174">
        <v>2228.4</v>
      </c>
      <c r="P48" s="174">
        <v>2172</v>
      </c>
      <c r="Q48" s="177">
        <v>2341.6</v>
      </c>
      <c r="R48" s="177">
        <v>1991</v>
      </c>
      <c r="S48" s="198">
        <v>1946.9</v>
      </c>
      <c r="T48" s="198">
        <v>1814.6</v>
      </c>
      <c r="U48" s="198"/>
      <c r="V48" s="198"/>
      <c r="W48" s="198"/>
      <c r="X48" s="198"/>
      <c r="Y48" s="198"/>
    </row>
    <row r="49" spans="3:26" ht="13.5" hidden="1">
      <c r="C49" s="131"/>
      <c r="D49" s="131" t="s">
        <v>50</v>
      </c>
      <c r="F49" s="174">
        <v>2340.4</v>
      </c>
      <c r="G49" s="174">
        <v>3168.6</v>
      </c>
      <c r="H49" s="174">
        <v>2547.4</v>
      </c>
      <c r="I49" s="174">
        <v>2512.5</v>
      </c>
      <c r="J49" s="174">
        <v>2583.4</v>
      </c>
      <c r="K49" s="174">
        <v>2578.4</v>
      </c>
      <c r="L49" s="174">
        <v>2583.4</v>
      </c>
      <c r="M49" s="174">
        <v>2464.7</v>
      </c>
      <c r="N49" s="174">
        <v>2457.6</v>
      </c>
      <c r="O49" s="174">
        <v>2410.8</v>
      </c>
      <c r="P49" s="174">
        <v>2476.7</v>
      </c>
      <c r="Q49" s="177">
        <v>2328.9</v>
      </c>
      <c r="R49" s="177">
        <v>2458</v>
      </c>
      <c r="S49" s="198">
        <v>2505.7</v>
      </c>
      <c r="T49" s="198">
        <v>2353.1</v>
      </c>
      <c r="U49" s="198"/>
      <c r="V49" s="198"/>
      <c r="W49" s="198"/>
      <c r="X49" s="198"/>
      <c r="Y49" s="198"/>
      <c r="Z49" s="175"/>
    </row>
    <row r="50" spans="3:25" ht="13.5" hidden="1">
      <c r="C50" s="131"/>
      <c r="D50" s="131" t="s">
        <v>51</v>
      </c>
      <c r="F50" s="174">
        <v>1467.3</v>
      </c>
      <c r="G50" s="174">
        <v>2110.4</v>
      </c>
      <c r="H50" s="174">
        <v>2508.8</v>
      </c>
      <c r="I50" s="174">
        <v>2397.8</v>
      </c>
      <c r="J50" s="174">
        <v>2298.6</v>
      </c>
      <c r="K50" s="174">
        <v>2309</v>
      </c>
      <c r="L50" s="174">
        <v>2298.6</v>
      </c>
      <c r="M50" s="174">
        <v>2239.5</v>
      </c>
      <c r="N50" s="174">
        <v>2113.9</v>
      </c>
      <c r="O50" s="174">
        <v>2118.8</v>
      </c>
      <c r="P50" s="174">
        <v>2151.4</v>
      </c>
      <c r="Q50" s="177">
        <v>2097</v>
      </c>
      <c r="R50" s="177">
        <v>2142.7</v>
      </c>
      <c r="S50" s="198">
        <v>2032.7</v>
      </c>
      <c r="T50" s="198">
        <v>2057.4</v>
      </c>
      <c r="U50" s="198"/>
      <c r="V50" s="198"/>
      <c r="W50" s="198"/>
      <c r="X50" s="198"/>
      <c r="Y50" s="198"/>
    </row>
    <row r="51" spans="3:25" ht="13.5" hidden="1">
      <c r="C51" s="131"/>
      <c r="D51" s="131" t="s">
        <v>52</v>
      </c>
      <c r="F51" s="174">
        <v>646.2</v>
      </c>
      <c r="G51" s="174">
        <v>938.3</v>
      </c>
      <c r="H51" s="174">
        <v>956.1</v>
      </c>
      <c r="I51" s="174">
        <v>914</v>
      </c>
      <c r="J51" s="174">
        <v>926.3</v>
      </c>
      <c r="K51" s="174">
        <v>805.7</v>
      </c>
      <c r="L51" s="174">
        <v>926.3</v>
      </c>
      <c r="M51" s="174">
        <v>797.2</v>
      </c>
      <c r="N51" s="174">
        <v>810.7</v>
      </c>
      <c r="O51" s="174">
        <v>752.1</v>
      </c>
      <c r="P51" s="174">
        <v>748.9</v>
      </c>
      <c r="Q51" s="177">
        <v>714.1</v>
      </c>
      <c r="R51" s="177">
        <v>762.7</v>
      </c>
      <c r="S51" s="198">
        <v>727.4</v>
      </c>
      <c r="T51" s="198">
        <v>757</v>
      </c>
      <c r="U51" s="198"/>
      <c r="V51" s="198"/>
      <c r="W51" s="198"/>
      <c r="X51" s="198"/>
      <c r="Y51" s="198"/>
    </row>
    <row r="52" spans="19:25" ht="13.5" hidden="1">
      <c r="S52" s="195"/>
      <c r="T52" s="195"/>
      <c r="U52" s="195"/>
      <c r="V52" s="195"/>
      <c r="W52" s="195"/>
      <c r="X52" s="195"/>
      <c r="Y52" s="195"/>
    </row>
    <row r="53" spans="3:25" ht="13.5" hidden="1">
      <c r="C53" s="131" t="s">
        <v>130</v>
      </c>
      <c r="D53" s="176" t="s">
        <v>131</v>
      </c>
      <c r="F53" s="176"/>
      <c r="G53" s="176">
        <v>273114</v>
      </c>
      <c r="H53" s="176">
        <v>333840</v>
      </c>
      <c r="I53" s="176">
        <v>329062</v>
      </c>
      <c r="J53" s="176">
        <v>328849</v>
      </c>
      <c r="K53" s="176">
        <v>333313</v>
      </c>
      <c r="L53" s="176">
        <v>328849</v>
      </c>
      <c r="M53" s="176">
        <v>323008</v>
      </c>
      <c r="N53" s="176">
        <v>317133</v>
      </c>
      <c r="O53" s="176">
        <v>308692</v>
      </c>
      <c r="P53" s="176">
        <v>306129</v>
      </c>
      <c r="Q53" s="176">
        <v>302623</v>
      </c>
      <c r="R53" s="176">
        <v>304203</v>
      </c>
      <c r="S53" s="194">
        <v>300903</v>
      </c>
      <c r="T53" s="194"/>
      <c r="U53" s="194"/>
      <c r="V53" s="194"/>
      <c r="W53" s="194"/>
      <c r="X53" s="194"/>
      <c r="Y53" s="194"/>
    </row>
    <row r="54" spans="4:25" ht="13.5" hidden="1">
      <c r="D54" s="176" t="s">
        <v>132</v>
      </c>
      <c r="F54" s="176"/>
      <c r="G54" s="176">
        <v>73735</v>
      </c>
      <c r="H54" s="176">
        <v>80552</v>
      </c>
      <c r="I54" s="176">
        <v>77886</v>
      </c>
      <c r="J54" s="176">
        <v>77042</v>
      </c>
      <c r="K54" s="176">
        <v>78306</v>
      </c>
      <c r="L54" s="176">
        <v>77042</v>
      </c>
      <c r="M54" s="176">
        <v>76590</v>
      </c>
      <c r="N54" s="176">
        <v>73844</v>
      </c>
      <c r="O54" s="176">
        <v>71534</v>
      </c>
      <c r="P54" s="176">
        <v>71286</v>
      </c>
      <c r="Q54" s="176">
        <v>70260</v>
      </c>
      <c r="R54" s="176">
        <v>70116</v>
      </c>
      <c r="S54" s="194">
        <v>68910</v>
      </c>
      <c r="T54" s="194"/>
      <c r="U54" s="194"/>
      <c r="V54" s="194"/>
      <c r="W54" s="194"/>
      <c r="X54" s="194"/>
      <c r="Y54" s="194"/>
    </row>
    <row r="55" spans="4:25" ht="13.5" hidden="1">
      <c r="D55" s="137" t="s">
        <v>21</v>
      </c>
      <c r="F55" s="176"/>
      <c r="G55" s="176">
        <v>6233</v>
      </c>
      <c r="H55" s="176">
        <v>5213</v>
      </c>
      <c r="I55" s="176">
        <v>4331</v>
      </c>
      <c r="J55" s="176">
        <v>4092</v>
      </c>
      <c r="K55" s="176">
        <v>3863</v>
      </c>
      <c r="L55" s="176">
        <v>4092</v>
      </c>
      <c r="M55" s="176">
        <v>3527</v>
      </c>
      <c r="N55" s="176">
        <v>3291</v>
      </c>
      <c r="O55" s="176">
        <v>3113</v>
      </c>
      <c r="P55" s="176">
        <v>2992</v>
      </c>
      <c r="Q55" s="176">
        <v>3041</v>
      </c>
      <c r="R55" s="176">
        <v>3044</v>
      </c>
      <c r="S55" s="194">
        <v>2681</v>
      </c>
      <c r="T55" s="194"/>
      <c r="U55" s="194"/>
      <c r="V55" s="194"/>
      <c r="W55" s="194"/>
      <c r="X55" s="194"/>
      <c r="Y55" s="194"/>
    </row>
    <row r="56" spans="4:25" ht="13.5" hidden="1">
      <c r="D56" s="137" t="s">
        <v>22</v>
      </c>
      <c r="F56" s="176"/>
      <c r="G56" s="176">
        <v>6157</v>
      </c>
      <c r="H56" s="176">
        <v>6139</v>
      </c>
      <c r="I56" s="176">
        <v>6133</v>
      </c>
      <c r="J56" s="176">
        <v>5880</v>
      </c>
      <c r="K56" s="176">
        <v>5954</v>
      </c>
      <c r="L56" s="176">
        <v>5880</v>
      </c>
      <c r="M56" s="176">
        <v>5661</v>
      </c>
      <c r="N56" s="176">
        <v>5435</v>
      </c>
      <c r="O56" s="176">
        <v>5174</v>
      </c>
      <c r="P56" s="176">
        <v>5144</v>
      </c>
      <c r="Q56" s="176">
        <v>4830</v>
      </c>
      <c r="R56" s="176">
        <v>4625</v>
      </c>
      <c r="S56" s="194">
        <v>4471</v>
      </c>
      <c r="T56" s="194"/>
      <c r="U56" s="194"/>
      <c r="V56" s="194"/>
      <c r="W56" s="194"/>
      <c r="X56" s="194"/>
      <c r="Y56" s="194"/>
    </row>
    <row r="57" spans="4:25" ht="13.5" hidden="1">
      <c r="D57" s="137" t="s">
        <v>23</v>
      </c>
      <c r="F57" s="176"/>
      <c r="G57" s="176">
        <v>6482</v>
      </c>
      <c r="H57" s="176">
        <v>5820</v>
      </c>
      <c r="I57" s="176">
        <v>5719</v>
      </c>
      <c r="J57" s="176">
        <v>5527</v>
      </c>
      <c r="K57" s="176">
        <v>5741</v>
      </c>
      <c r="L57" s="176">
        <v>5527</v>
      </c>
      <c r="M57" s="176">
        <v>5405</v>
      </c>
      <c r="N57" s="176">
        <v>5171</v>
      </c>
      <c r="O57" s="176">
        <v>4776</v>
      </c>
      <c r="P57" s="176">
        <v>4796</v>
      </c>
      <c r="Q57" s="176">
        <v>4767</v>
      </c>
      <c r="R57" s="176">
        <v>4815</v>
      </c>
      <c r="S57" s="194">
        <v>4866</v>
      </c>
      <c r="T57" s="194"/>
      <c r="U57" s="194"/>
      <c r="V57" s="194"/>
      <c r="W57" s="194"/>
      <c r="X57" s="194"/>
      <c r="Y57" s="194"/>
    </row>
    <row r="58" spans="4:25" ht="13.5" hidden="1">
      <c r="D58" s="137" t="s">
        <v>24</v>
      </c>
      <c r="F58" s="176"/>
      <c r="G58" s="176">
        <v>5887</v>
      </c>
      <c r="H58" s="176">
        <v>6675</v>
      </c>
      <c r="I58" s="176">
        <v>6391</v>
      </c>
      <c r="J58" s="176">
        <v>6313</v>
      </c>
      <c r="K58" s="176">
        <v>6236</v>
      </c>
      <c r="L58" s="176">
        <v>6313</v>
      </c>
      <c r="M58" s="176">
        <v>6113</v>
      </c>
      <c r="N58" s="176">
        <v>5643</v>
      </c>
      <c r="O58" s="176">
        <v>5536</v>
      </c>
      <c r="P58" s="176">
        <v>5464</v>
      </c>
      <c r="Q58" s="176">
        <v>5448</v>
      </c>
      <c r="R58" s="176">
        <v>5494</v>
      </c>
      <c r="S58" s="194">
        <v>5259</v>
      </c>
      <c r="T58" s="194"/>
      <c r="U58" s="194"/>
      <c r="V58" s="194"/>
      <c r="W58" s="194"/>
      <c r="X58" s="194"/>
      <c r="Y58" s="194"/>
    </row>
    <row r="59" spans="4:25" ht="13.5" hidden="1">
      <c r="D59" s="137" t="s">
        <v>25</v>
      </c>
      <c r="F59" s="176"/>
      <c r="G59" s="176">
        <v>3642</v>
      </c>
      <c r="H59" s="176">
        <v>3359</v>
      </c>
      <c r="I59" s="176">
        <v>3241</v>
      </c>
      <c r="J59" s="176">
        <v>3143</v>
      </c>
      <c r="K59" s="176">
        <v>3044</v>
      </c>
      <c r="L59" s="176">
        <v>3143</v>
      </c>
      <c r="M59" s="176">
        <v>3047</v>
      </c>
      <c r="N59" s="176">
        <v>2912</v>
      </c>
      <c r="O59" s="176">
        <v>2877</v>
      </c>
      <c r="P59" s="176">
        <v>2806</v>
      </c>
      <c r="Q59" s="176">
        <v>2603</v>
      </c>
      <c r="R59" s="176">
        <v>2653</v>
      </c>
      <c r="S59" s="194">
        <v>2600</v>
      </c>
      <c r="T59" s="194"/>
      <c r="U59" s="194"/>
      <c r="V59" s="194"/>
      <c r="W59" s="194"/>
      <c r="X59" s="194"/>
      <c r="Y59" s="194"/>
    </row>
    <row r="60" spans="4:25" ht="13.5" hidden="1">
      <c r="D60" s="137" t="s">
        <v>26</v>
      </c>
      <c r="F60" s="176"/>
      <c r="G60" s="176">
        <v>4813</v>
      </c>
      <c r="H60" s="176">
        <v>7166</v>
      </c>
      <c r="I60" s="176">
        <v>7334</v>
      </c>
      <c r="J60" s="176">
        <v>7303</v>
      </c>
      <c r="K60" s="176">
        <v>7827</v>
      </c>
      <c r="L60" s="176">
        <v>7303</v>
      </c>
      <c r="M60" s="176">
        <v>8015</v>
      </c>
      <c r="N60" s="176">
        <v>7963</v>
      </c>
      <c r="O60" s="176">
        <v>8069</v>
      </c>
      <c r="P60" s="176">
        <v>8039</v>
      </c>
      <c r="Q60" s="176">
        <v>8121</v>
      </c>
      <c r="R60" s="176">
        <v>8054</v>
      </c>
      <c r="S60" s="194">
        <v>8179</v>
      </c>
      <c r="T60" s="194"/>
      <c r="U60" s="194"/>
      <c r="V60" s="194"/>
      <c r="W60" s="194"/>
      <c r="X60" s="194"/>
      <c r="Y60" s="194"/>
    </row>
    <row r="61" spans="4:25" ht="13.5" hidden="1">
      <c r="D61" s="137" t="s">
        <v>27</v>
      </c>
      <c r="F61" s="176"/>
      <c r="G61" s="176">
        <v>10427</v>
      </c>
      <c r="H61" s="176">
        <v>12820</v>
      </c>
      <c r="I61" s="176">
        <v>12643</v>
      </c>
      <c r="J61" s="176">
        <v>12786</v>
      </c>
      <c r="K61" s="176">
        <v>13131</v>
      </c>
      <c r="L61" s="176">
        <v>12786</v>
      </c>
      <c r="M61" s="176">
        <v>12802</v>
      </c>
      <c r="N61" s="176">
        <v>12448</v>
      </c>
      <c r="O61" s="176">
        <v>11924</v>
      </c>
      <c r="P61" s="176">
        <v>12008</v>
      </c>
      <c r="Q61" s="176">
        <v>11743</v>
      </c>
      <c r="R61" s="176">
        <v>11813</v>
      </c>
      <c r="S61" s="194">
        <v>11634</v>
      </c>
      <c r="T61" s="194"/>
      <c r="U61" s="194"/>
      <c r="V61" s="194"/>
      <c r="W61" s="194"/>
      <c r="X61" s="194"/>
      <c r="Y61" s="194"/>
    </row>
    <row r="62" ht="13.5">
      <c r="B62" s="131"/>
    </row>
  </sheetData>
  <sheetProtection/>
  <hyperlinks>
    <hyperlink ref="Z14" r:id="rId1" display="生産農業所得統計（全国推計統計表：年次別農業総産出額及び生産農業所得）"/>
    <hyperlink ref="Z15:Z18" r:id="rId2" display="生産農業所得統計（全国推計統計表：年次別農業総産出額及び生産農業所得）"/>
    <hyperlink ref="Z19" r:id="rId3" display="家計調査年報"/>
    <hyperlink ref="Z27" r:id="rId4" display="http://www.relief.jp/itnote/archives/002285.php"/>
    <hyperlink ref="AF6" r:id="rId5" display="http://www.esri.go.jp/jp/archive/menu.html"/>
  </hyperlinks>
  <printOptions/>
  <pageMargins left="0.5905511811023623" right="0.7874015748031497" top="0.5511811023622047" bottom="0.6692913385826772" header="0.5118110236220472" footer="0.5118110236220472"/>
  <pageSetup horizontalDpi="300" verticalDpi="300" orientation="landscape" paperSize="9" scale="53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須藤 瑛亮</cp:lastModifiedBy>
  <cp:lastPrinted>2012-02-15T01:29:30Z</cp:lastPrinted>
  <dcterms:created xsi:type="dcterms:W3CDTF">2000-06-02T08:43:20Z</dcterms:created>
  <dcterms:modified xsi:type="dcterms:W3CDTF">2012-04-03T02:45:12Z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