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4320" windowWidth="7650" windowHeight="4335" activeTab="0"/>
  </bookViews>
  <sheets>
    <sheet name="作付面積" sheetId="1" r:id="rId1"/>
    <sheet name="収穫量" sheetId="2" r:id="rId2"/>
  </sheets>
  <definedNames>
    <definedName name="_Regression_Int" localSheetId="1" hidden="1">1</definedName>
    <definedName name="_xlnm.Print_Area" localSheetId="0">'作付面積'!$A$1:$F$258</definedName>
    <definedName name="_xlnm.Print_Area" localSheetId="1">'収穫量'!$A$1:$F$258</definedName>
    <definedName name="Print_Area_MI" localSheetId="1">'収穫量'!$A$206:$F$249</definedName>
  </definedNames>
  <calcPr fullCalcOnLoad="1"/>
</workbook>
</file>

<file path=xl/sharedStrings.xml><?xml version="1.0" encoding="utf-8"?>
<sst xmlns="http://schemas.openxmlformats.org/spreadsheetml/2006/main" count="829" uniqueCount="113">
  <si>
    <t>　　　（単位：ﾄﾝ，％）</t>
  </si>
  <si>
    <t>施設・露地</t>
  </si>
  <si>
    <t>ｶﾞﾗｽ室･ﾊｳｽ</t>
  </si>
  <si>
    <t>年</t>
  </si>
  <si>
    <t>計</t>
  </si>
  <si>
    <t>（Ａ）</t>
  </si>
  <si>
    <t>（Ｂ）</t>
  </si>
  <si>
    <t>（Ｃ）</t>
  </si>
  <si>
    <t>(C)/(A)</t>
  </si>
  <si>
    <t xml:space="preserve">   　63</t>
  </si>
  <si>
    <t>1988</t>
  </si>
  <si>
    <t>な　す</t>
  </si>
  <si>
    <t>　平.元</t>
  </si>
  <si>
    <t>1989</t>
  </si>
  <si>
    <t>1990</t>
  </si>
  <si>
    <t>1991</t>
  </si>
  <si>
    <t>1992</t>
  </si>
  <si>
    <t>トマト</t>
  </si>
  <si>
    <t>きゅうり</t>
  </si>
  <si>
    <t>かぼちゃ</t>
  </si>
  <si>
    <t>ピ－マン</t>
  </si>
  <si>
    <t>いちご</t>
  </si>
  <si>
    <t>すいか</t>
  </si>
  <si>
    <t>－</t>
  </si>
  <si>
    <t>露地メロン</t>
  </si>
  <si>
    <t>温室メロン</t>
  </si>
  <si>
    <t>レタス</t>
  </si>
  <si>
    <t>元データ</t>
  </si>
  <si>
    <t>統計情報部</t>
  </si>
  <si>
    <t xml:space="preserve">    3</t>
  </si>
  <si>
    <t xml:space="preserve">    4</t>
  </si>
  <si>
    <t xml:space="preserve">    5</t>
  </si>
  <si>
    <t xml:space="preserve">    6</t>
  </si>
  <si>
    <t>トマト</t>
  </si>
  <si>
    <t xml:space="preserve">     61</t>
  </si>
  <si>
    <t xml:space="preserve">     62</t>
  </si>
  <si>
    <t>きゅうり</t>
  </si>
  <si>
    <t>ピ－マン</t>
  </si>
  <si>
    <t>いちご</t>
  </si>
  <si>
    <t>露地メロン</t>
  </si>
  <si>
    <t>温室メロン</t>
  </si>
  <si>
    <t>計</t>
  </si>
  <si>
    <t>統計情報</t>
  </si>
  <si>
    <t>資料：農林水産省統計情報部「野菜生産出荷統計」</t>
  </si>
  <si>
    <t>注1：平成７年以降のかぼちゃ、いちご、すいか、露地・温室メロンは主産県の合計</t>
  </si>
  <si>
    <t>注2：平成12年からメロンは、露地メロン・温室メロンの区分が無くなった。</t>
  </si>
  <si>
    <t>メロン</t>
  </si>
  <si>
    <t xml:space="preserve">    10</t>
  </si>
  <si>
    <t xml:space="preserve">    11</t>
  </si>
  <si>
    <t xml:space="preserve"> 昭.50</t>
  </si>
  <si>
    <t xml:space="preserve">    55</t>
  </si>
  <si>
    <t xml:space="preserve">    60</t>
  </si>
  <si>
    <t>施設・露地　　
合　　　計</t>
  </si>
  <si>
    <t>ガラス室・　　　ハウス計</t>
  </si>
  <si>
    <t>ガラス室・ハウスの割合</t>
  </si>
  <si>
    <t>すいか</t>
  </si>
  <si>
    <t xml:space="preserve"> 昭.50</t>
  </si>
  <si>
    <t xml:space="preserve">    55</t>
  </si>
  <si>
    <t xml:space="preserve">    60</t>
  </si>
  <si>
    <t xml:space="preserve">     61</t>
  </si>
  <si>
    <t xml:space="preserve">     62</t>
  </si>
  <si>
    <t xml:space="preserve"> 平.12</t>
  </si>
  <si>
    <t xml:space="preserve"> 平.２</t>
  </si>
  <si>
    <t>注1：平成7年以降のかぼちゃ、いちご、すいか、露地・温室メロンは主産県の合計</t>
  </si>
  <si>
    <t>　　　（単位：ha，％）</t>
  </si>
  <si>
    <t>品　　目</t>
  </si>
  <si>
    <t>ｶﾞﾗｽ室</t>
  </si>
  <si>
    <t>ﾊｳｽ</t>
  </si>
  <si>
    <t>なす</t>
  </si>
  <si>
    <t xml:space="preserve">    ７ </t>
  </si>
  <si>
    <t xml:space="preserve">    ８</t>
  </si>
  <si>
    <t xml:space="preserve">    ９</t>
  </si>
  <si>
    <t xml:space="preserve">    12</t>
  </si>
  <si>
    <t xml:space="preserve">    13</t>
  </si>
  <si>
    <t>　</t>
  </si>
  <si>
    <t>　　　（単位：ha，％）</t>
  </si>
  <si>
    <t>品　　目</t>
  </si>
  <si>
    <t>かぼちゃ</t>
  </si>
  <si>
    <t>　　　（単位：ha，％）</t>
  </si>
  <si>
    <t>品　　目</t>
  </si>
  <si>
    <t xml:space="preserve"> 昭.50</t>
  </si>
  <si>
    <t xml:space="preserve">    55</t>
  </si>
  <si>
    <t xml:space="preserve">    60</t>
  </si>
  <si>
    <t xml:space="preserve">     61</t>
  </si>
  <si>
    <t xml:space="preserve">     62</t>
  </si>
  <si>
    <t xml:space="preserve"> 昭.50</t>
  </si>
  <si>
    <t xml:space="preserve">    55</t>
  </si>
  <si>
    <t xml:space="preserve">    60</t>
  </si>
  <si>
    <t xml:space="preserve">     61</t>
  </si>
  <si>
    <t xml:space="preserve">     62</t>
  </si>
  <si>
    <t>レタス</t>
  </si>
  <si>
    <t xml:space="preserve"> 昭.50</t>
  </si>
  <si>
    <t xml:space="preserve">    55</t>
  </si>
  <si>
    <t xml:space="preserve">    60</t>
  </si>
  <si>
    <t xml:space="preserve">     61</t>
  </si>
  <si>
    <t xml:space="preserve">     62</t>
  </si>
  <si>
    <t>ガラス室･ハウス･トンネル計</t>
  </si>
  <si>
    <t>注3：調査方法の変更により、平成13年産で調査を終了した。</t>
  </si>
  <si>
    <t>う　　ち　　施　　設</t>
  </si>
  <si>
    <t xml:space="preserve">    55</t>
  </si>
  <si>
    <t xml:space="preserve">    60</t>
  </si>
  <si>
    <t xml:space="preserve">     61</t>
  </si>
  <si>
    <t xml:space="preserve">     62</t>
  </si>
  <si>
    <t xml:space="preserve"> </t>
  </si>
  <si>
    <t>　　　(2) 品目別の施設収穫量割合の推移</t>
  </si>
  <si>
    <t>　　Ⅳ－10　施設栽培の割合</t>
  </si>
  <si>
    <t>　　　(1) 品目別の施設作付面積割合の推移</t>
  </si>
  <si>
    <t>A</t>
  </si>
  <si>
    <t xml:space="preserve"> 平.2</t>
  </si>
  <si>
    <t xml:space="preserve">    7 </t>
  </si>
  <si>
    <t xml:space="preserve">    8</t>
  </si>
  <si>
    <t xml:space="preserve">    9</t>
  </si>
  <si>
    <t>*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</si>
</sst>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_);[Red]\(0.0\)"/>
  </numFmts>
  <fonts count="41">
    <font>
      <sz val="14"/>
      <name val="ＭＳ 明朝"/>
      <family val="1"/>
    </font>
    <font>
      <sz val="11"/>
      <name val="ＭＳ Ｐゴシック"/>
      <family val="3"/>
    </font>
    <font>
      <sz val="7"/>
      <name val="ＭＳ Ｐ明朝"/>
      <family val="1"/>
    </font>
    <font>
      <sz val="9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 applyProtection="1">
      <alignment horizontal="left" vertical="center"/>
      <protection/>
    </xf>
    <xf numFmtId="0" fontId="3" fillId="0" borderId="10" xfId="0" applyFont="1" applyFill="1" applyBorder="1" applyAlignment="1">
      <alignment vertical="center"/>
    </xf>
    <xf numFmtId="37" fontId="3" fillId="0" borderId="10" xfId="0" applyNumberFormat="1" applyFont="1" applyFill="1" applyBorder="1" applyAlignment="1" applyProtection="1">
      <alignment horizontal="right" vertical="center"/>
      <protection/>
    </xf>
    <xf numFmtId="37" fontId="3" fillId="0" borderId="0" xfId="0" applyNumberFormat="1" applyFont="1" applyFill="1" applyBorder="1" applyAlignment="1" applyProtection="1">
      <alignment horizontal="right" vertical="center"/>
      <protection/>
    </xf>
    <xf numFmtId="37" fontId="3" fillId="0" borderId="0" xfId="0" applyNumberFormat="1" applyFont="1" applyFill="1" applyBorder="1" applyAlignment="1" applyProtection="1">
      <alignment horizontal="distributed" vertical="center"/>
      <protection/>
    </xf>
    <xf numFmtId="0" fontId="3" fillId="0" borderId="11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13" xfId="0" applyFont="1" applyFill="1" applyBorder="1" applyAlignment="1" applyProtection="1">
      <alignment horizontal="center" vertical="center"/>
      <protection/>
    </xf>
    <xf numFmtId="37" fontId="3" fillId="0" borderId="13" xfId="0" applyNumberFormat="1" applyFont="1" applyFill="1" applyBorder="1" applyAlignment="1" applyProtection="1">
      <alignment horizontal="center" vertical="center"/>
      <protection/>
    </xf>
    <xf numFmtId="37" fontId="3" fillId="0" borderId="11" xfId="0" applyNumberFormat="1" applyFont="1" applyFill="1" applyBorder="1" applyAlignment="1" applyProtection="1">
      <alignment horizontal="distributed" vertical="center"/>
      <protection/>
    </xf>
    <xf numFmtId="176" fontId="3" fillId="0" borderId="13" xfId="0" applyNumberFormat="1" applyFont="1" applyFill="1" applyBorder="1" applyAlignment="1" applyProtection="1">
      <alignment horizontal="distributed" vertical="center"/>
      <protection/>
    </xf>
    <xf numFmtId="176" fontId="3" fillId="0" borderId="11" xfId="0" applyNumberFormat="1" applyFont="1" applyFill="1" applyBorder="1" applyAlignment="1" applyProtection="1">
      <alignment horizontal="distributed" vertical="center"/>
      <protection/>
    </xf>
    <xf numFmtId="0" fontId="3" fillId="0" borderId="11" xfId="0" applyFont="1" applyFill="1" applyBorder="1" applyAlignment="1" applyProtection="1">
      <alignment horizontal="center" vertical="center"/>
      <protection/>
    </xf>
    <xf numFmtId="37" fontId="3" fillId="0" borderId="12" xfId="0" applyNumberFormat="1" applyFont="1" applyFill="1" applyBorder="1" applyAlignment="1" applyProtection="1">
      <alignment horizontal="center" vertical="center"/>
      <protection/>
    </xf>
    <xf numFmtId="176" fontId="3" fillId="0" borderId="14" xfId="0" applyNumberFormat="1" applyFont="1" applyFill="1" applyBorder="1" applyAlignment="1" applyProtection="1">
      <alignment horizontal="center" vertical="center"/>
      <protection/>
    </xf>
    <xf numFmtId="176" fontId="3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 applyProtection="1">
      <alignment horizontal="left" vertical="center"/>
      <protection/>
    </xf>
    <xf numFmtId="37" fontId="6" fillId="0" borderId="11" xfId="0" applyNumberFormat="1" applyFont="1" applyFill="1" applyBorder="1" applyAlignment="1" applyProtection="1">
      <alignment vertical="center"/>
      <protection/>
    </xf>
    <xf numFmtId="176" fontId="6" fillId="0" borderId="13" xfId="0" applyNumberFormat="1" applyFont="1" applyFill="1" applyBorder="1" applyAlignment="1" applyProtection="1">
      <alignment vertical="center"/>
      <protection/>
    </xf>
    <xf numFmtId="176" fontId="3" fillId="0" borderId="11" xfId="0" applyNumberFormat="1" applyFont="1" applyFill="1" applyBorder="1" applyAlignment="1" applyProtection="1">
      <alignment vertical="center"/>
      <protection/>
    </xf>
    <xf numFmtId="3" fontId="3" fillId="0" borderId="11" xfId="0" applyNumberFormat="1" applyFont="1" applyFill="1" applyBorder="1" applyAlignment="1">
      <alignment vertical="center"/>
    </xf>
    <xf numFmtId="0" fontId="3" fillId="0" borderId="11" xfId="0" applyFont="1" applyFill="1" applyBorder="1" applyAlignment="1" applyProtection="1" quotePrefix="1">
      <alignment vertical="center"/>
      <protection/>
    </xf>
    <xf numFmtId="37" fontId="6" fillId="0" borderId="13" xfId="0" applyNumberFormat="1" applyFont="1" applyFill="1" applyBorder="1" applyAlignment="1" applyProtection="1">
      <alignment vertical="center"/>
      <protection/>
    </xf>
    <xf numFmtId="37" fontId="3" fillId="0" borderId="11" xfId="0" applyNumberFormat="1" applyFont="1" applyFill="1" applyBorder="1" applyAlignment="1" applyProtection="1">
      <alignment vertical="center"/>
      <protection/>
    </xf>
    <xf numFmtId="0" fontId="3" fillId="0" borderId="11" xfId="0" applyFont="1" applyFill="1" applyBorder="1" applyAlignment="1" applyProtection="1">
      <alignment vertical="center"/>
      <protection/>
    </xf>
    <xf numFmtId="0" fontId="3" fillId="0" borderId="13" xfId="0" applyFont="1" applyFill="1" applyBorder="1" applyAlignment="1" applyProtection="1" quotePrefix="1">
      <alignment vertical="center"/>
      <protection/>
    </xf>
    <xf numFmtId="0" fontId="3" fillId="0" borderId="12" xfId="0" applyFont="1" applyFill="1" applyBorder="1" applyAlignment="1" applyProtection="1">
      <alignment vertical="center"/>
      <protection/>
    </xf>
    <xf numFmtId="0" fontId="3" fillId="0" borderId="14" xfId="0" applyFont="1" applyFill="1" applyBorder="1" applyAlignment="1" applyProtection="1" quotePrefix="1">
      <alignment vertical="center"/>
      <protection/>
    </xf>
    <xf numFmtId="37" fontId="6" fillId="0" borderId="12" xfId="0" applyNumberFormat="1" applyFont="1" applyFill="1" applyBorder="1" applyAlignment="1" applyProtection="1">
      <alignment vertical="center"/>
      <protection/>
    </xf>
    <xf numFmtId="176" fontId="6" fillId="0" borderId="14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>
      <alignment vertical="center"/>
    </xf>
    <xf numFmtId="37" fontId="3" fillId="0" borderId="0" xfId="0" applyNumberFormat="1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left"/>
      <protection/>
    </xf>
    <xf numFmtId="0" fontId="3" fillId="0" borderId="0" xfId="0" applyFont="1" applyFill="1" applyBorder="1" applyAlignment="1" applyProtection="1" quotePrefix="1">
      <alignment vertical="center"/>
      <protection/>
    </xf>
    <xf numFmtId="37" fontId="3" fillId="0" borderId="0" xfId="0" applyNumberFormat="1" applyFont="1" applyFill="1" applyBorder="1" applyAlignment="1" applyProtection="1">
      <alignment vertical="center"/>
      <protection/>
    </xf>
    <xf numFmtId="176" fontId="3" fillId="0" borderId="0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>
      <alignment/>
    </xf>
    <xf numFmtId="37" fontId="3" fillId="0" borderId="0" xfId="0" applyNumberFormat="1" applyFont="1" applyFill="1" applyBorder="1" applyAlignment="1">
      <alignment vertical="center"/>
    </xf>
    <xf numFmtId="37" fontId="3" fillId="0" borderId="11" xfId="0" applyNumberFormat="1" applyFont="1" applyFill="1" applyBorder="1" applyAlignment="1" applyProtection="1">
      <alignment horizontal="center" vertical="center"/>
      <protection/>
    </xf>
    <xf numFmtId="37" fontId="3" fillId="0" borderId="13" xfId="0" applyNumberFormat="1" applyFont="1" applyFill="1" applyBorder="1" applyAlignment="1" applyProtection="1">
      <alignment vertical="center"/>
      <protection/>
    </xf>
    <xf numFmtId="176" fontId="3" fillId="0" borderId="13" xfId="0" applyNumberFormat="1" applyFont="1" applyFill="1" applyBorder="1" applyAlignment="1" applyProtection="1">
      <alignment vertical="center"/>
      <protection/>
    </xf>
    <xf numFmtId="0" fontId="3" fillId="0" borderId="13" xfId="0" applyFont="1" applyFill="1" applyBorder="1" applyAlignment="1">
      <alignment vertical="center"/>
    </xf>
    <xf numFmtId="0" fontId="3" fillId="0" borderId="15" xfId="0" applyFont="1" applyFill="1" applyBorder="1" applyAlignment="1" applyProtection="1">
      <alignment horizontal="left" vertical="center"/>
      <protection/>
    </xf>
    <xf numFmtId="37" fontId="6" fillId="0" borderId="15" xfId="0" applyNumberFormat="1" applyFont="1" applyFill="1" applyBorder="1" applyAlignment="1" applyProtection="1">
      <alignment vertical="center"/>
      <protection/>
    </xf>
    <xf numFmtId="37" fontId="6" fillId="0" borderId="16" xfId="0" applyNumberFormat="1" applyFont="1" applyFill="1" applyBorder="1" applyAlignment="1" applyProtection="1">
      <alignment vertical="center"/>
      <protection/>
    </xf>
    <xf numFmtId="176" fontId="6" fillId="0" borderId="15" xfId="0" applyNumberFormat="1" applyFont="1" applyFill="1" applyBorder="1" applyAlignment="1" applyProtection="1">
      <alignment vertical="center"/>
      <protection/>
    </xf>
    <xf numFmtId="37" fontId="3" fillId="0" borderId="17" xfId="0" applyNumberFormat="1" applyFont="1" applyFill="1" applyBorder="1" applyAlignment="1" applyProtection="1">
      <alignment vertical="center"/>
      <protection/>
    </xf>
    <xf numFmtId="176" fontId="3" fillId="0" borderId="17" xfId="0" applyNumberFormat="1" applyFont="1" applyFill="1" applyBorder="1" applyAlignment="1" applyProtection="1">
      <alignment vertical="center"/>
      <protection/>
    </xf>
    <xf numFmtId="0" fontId="3" fillId="0" borderId="17" xfId="0" applyFont="1" applyFill="1" applyBorder="1" applyAlignment="1">
      <alignment vertical="center"/>
    </xf>
    <xf numFmtId="0" fontId="3" fillId="0" borderId="13" xfId="0" applyFont="1" applyFill="1" applyBorder="1" applyAlignment="1" applyProtection="1">
      <alignment horizontal="left" vertical="center"/>
      <protection/>
    </xf>
    <xf numFmtId="0" fontId="3" fillId="0" borderId="13" xfId="0" applyFont="1" applyFill="1" applyBorder="1" applyAlignment="1" applyProtection="1">
      <alignment vertical="center"/>
      <protection/>
    </xf>
    <xf numFmtId="37" fontId="6" fillId="0" borderId="0" xfId="0" applyNumberFormat="1" applyFont="1" applyFill="1" applyBorder="1" applyAlignment="1" applyProtection="1">
      <alignment vertical="center"/>
      <protection/>
    </xf>
    <xf numFmtId="176" fontId="6" fillId="0" borderId="17" xfId="0" applyNumberFormat="1" applyFont="1" applyFill="1" applyBorder="1" applyAlignment="1" applyProtection="1">
      <alignment vertical="center"/>
      <protection/>
    </xf>
    <xf numFmtId="37" fontId="6" fillId="0" borderId="14" xfId="0" applyNumberFormat="1" applyFont="1" applyFill="1" applyBorder="1" applyAlignment="1" applyProtection="1">
      <alignment vertical="center"/>
      <protection/>
    </xf>
    <xf numFmtId="37" fontId="6" fillId="0" borderId="18" xfId="0" applyNumberFormat="1" applyFont="1" applyFill="1" applyBorder="1" applyAlignment="1" applyProtection="1">
      <alignment vertical="center"/>
      <protection/>
    </xf>
    <xf numFmtId="176" fontId="6" fillId="0" borderId="18" xfId="0" applyNumberFormat="1" applyFont="1" applyFill="1" applyBorder="1" applyAlignment="1" applyProtection="1">
      <alignment vertical="center"/>
      <protection/>
    </xf>
    <xf numFmtId="37" fontId="3" fillId="0" borderId="10" xfId="0" applyNumberFormat="1" applyFont="1" applyFill="1" applyBorder="1" applyAlignment="1" applyProtection="1">
      <alignment vertical="center"/>
      <protection/>
    </xf>
    <xf numFmtId="37" fontId="3" fillId="0" borderId="14" xfId="0" applyNumberFormat="1" applyFont="1" applyFill="1" applyBorder="1" applyAlignment="1" applyProtection="1">
      <alignment vertical="center"/>
      <protection/>
    </xf>
    <xf numFmtId="37" fontId="3" fillId="0" borderId="12" xfId="0" applyNumberFormat="1" applyFont="1" applyFill="1" applyBorder="1" applyAlignment="1" applyProtection="1">
      <alignment vertical="center"/>
      <protection/>
    </xf>
    <xf numFmtId="0" fontId="3" fillId="0" borderId="16" xfId="0" applyFont="1" applyFill="1" applyBorder="1" applyAlignment="1" applyProtection="1">
      <alignment horizontal="left" vertical="center"/>
      <protection/>
    </xf>
    <xf numFmtId="37" fontId="6" fillId="0" borderId="16" xfId="0" applyNumberFormat="1" applyFont="1" applyFill="1" applyBorder="1" applyAlignment="1" applyProtection="1">
      <alignment horizontal="right" vertical="center"/>
      <protection/>
    </xf>
    <xf numFmtId="37" fontId="6" fillId="0" borderId="15" xfId="0" applyNumberFormat="1" applyFont="1" applyFill="1" applyBorder="1" applyAlignment="1" applyProtection="1">
      <alignment horizontal="right" vertical="center"/>
      <protection/>
    </xf>
    <xf numFmtId="37" fontId="3" fillId="0" borderId="0" xfId="0" applyNumberFormat="1" applyFont="1" applyFill="1" applyBorder="1" applyAlignment="1" applyProtection="1">
      <alignment horizontal="center" vertical="center"/>
      <protection/>
    </xf>
    <xf numFmtId="3" fontId="3" fillId="0" borderId="11" xfId="0" applyNumberFormat="1" applyFont="1" applyFill="1" applyBorder="1" applyAlignment="1" applyProtection="1">
      <alignment vertical="center"/>
      <protection/>
    </xf>
    <xf numFmtId="37" fontId="6" fillId="0" borderId="10" xfId="0" applyNumberFormat="1" applyFont="1" applyFill="1" applyBorder="1" applyAlignment="1" applyProtection="1">
      <alignment vertical="center"/>
      <protection/>
    </xf>
    <xf numFmtId="176" fontId="3" fillId="0" borderId="0" xfId="0" applyNumberFormat="1" applyFont="1" applyFill="1" applyAlignment="1" applyProtection="1">
      <alignment vertical="center"/>
      <protection/>
    </xf>
    <xf numFmtId="37" fontId="3" fillId="0" borderId="10" xfId="0" applyNumberFormat="1" applyFont="1" applyFill="1" applyBorder="1" applyAlignment="1" applyProtection="1">
      <alignment horizontal="left" vertical="center"/>
      <protection/>
    </xf>
    <xf numFmtId="37" fontId="6" fillId="0" borderId="11" xfId="0" applyNumberFormat="1" applyFont="1" applyFill="1" applyBorder="1" applyAlignment="1" applyProtection="1">
      <alignment horizontal="center" vertical="center"/>
      <protection/>
    </xf>
    <xf numFmtId="37" fontId="6" fillId="0" borderId="13" xfId="0" applyNumberFormat="1" applyFont="1" applyFill="1" applyBorder="1" applyAlignment="1" applyProtection="1">
      <alignment horizontal="center" vertical="center"/>
      <protection/>
    </xf>
    <xf numFmtId="37" fontId="3" fillId="0" borderId="16" xfId="0" applyNumberFormat="1" applyFont="1" applyFill="1" applyBorder="1" applyAlignment="1" applyProtection="1">
      <alignment vertical="center"/>
      <protection/>
    </xf>
    <xf numFmtId="37" fontId="3" fillId="0" borderId="15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>
      <alignment/>
    </xf>
    <xf numFmtId="37" fontId="3" fillId="0" borderId="0" xfId="0" applyNumberFormat="1" applyFont="1" applyFill="1" applyBorder="1" applyAlignment="1">
      <alignment/>
    </xf>
    <xf numFmtId="0" fontId="4" fillId="0" borderId="0" xfId="0" applyFont="1" applyFill="1" applyAlignment="1">
      <alignment vertical="center"/>
    </xf>
    <xf numFmtId="0" fontId="3" fillId="0" borderId="10" xfId="0" applyFont="1" applyFill="1" applyBorder="1" applyAlignment="1" applyProtection="1">
      <alignment horizontal="left" vertical="center"/>
      <protection/>
    </xf>
    <xf numFmtId="3" fontId="3" fillId="0" borderId="12" xfId="0" applyNumberFormat="1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10" xfId="0" applyFont="1" applyFill="1" applyBorder="1" applyAlignment="1" applyProtection="1">
      <alignment vertical="center"/>
      <protection/>
    </xf>
    <xf numFmtId="176" fontId="3" fillId="0" borderId="14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>
      <alignment/>
    </xf>
    <xf numFmtId="0" fontId="3" fillId="0" borderId="15" xfId="0" applyFont="1" applyFill="1" applyBorder="1" applyAlignment="1" applyProtection="1">
      <alignment horizontal="center" vertical="center"/>
      <protection/>
    </xf>
    <xf numFmtId="0" fontId="3" fillId="0" borderId="13" xfId="0" applyFont="1" applyFill="1" applyBorder="1" applyAlignment="1" applyProtection="1">
      <alignment horizontal="center" vertical="center"/>
      <protection/>
    </xf>
    <xf numFmtId="0" fontId="3" fillId="0" borderId="14" xfId="0" applyFont="1" applyFill="1" applyBorder="1" applyAlignment="1" applyProtection="1">
      <alignment horizontal="center" vertical="center"/>
      <protection/>
    </xf>
    <xf numFmtId="0" fontId="3" fillId="0" borderId="15" xfId="0" applyFont="1" applyFill="1" applyBorder="1" applyAlignment="1">
      <alignment horizontal="distributed" vertical="center"/>
    </xf>
    <xf numFmtId="0" fontId="3" fillId="0" borderId="13" xfId="0" applyFont="1" applyFill="1" applyBorder="1" applyAlignment="1">
      <alignment horizontal="distributed" vertical="center"/>
    </xf>
    <xf numFmtId="0" fontId="3" fillId="0" borderId="14" xfId="0" applyFont="1" applyFill="1" applyBorder="1" applyAlignment="1">
      <alignment horizontal="distributed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37" fontId="3" fillId="0" borderId="15" xfId="0" applyNumberFormat="1" applyFont="1" applyFill="1" applyBorder="1" applyAlignment="1" applyProtection="1">
      <alignment horizontal="center" vertical="center" wrapText="1"/>
      <protection/>
    </xf>
    <xf numFmtId="37" fontId="3" fillId="0" borderId="13" xfId="0" applyNumberFormat="1" applyFont="1" applyFill="1" applyBorder="1" applyAlignment="1" applyProtection="1">
      <alignment horizontal="center" vertical="center"/>
      <protection/>
    </xf>
    <xf numFmtId="37" fontId="3" fillId="0" borderId="19" xfId="0" applyNumberFormat="1" applyFont="1" applyFill="1" applyBorder="1" applyAlignment="1" applyProtection="1">
      <alignment horizontal="center" vertical="center"/>
      <protection/>
    </xf>
    <xf numFmtId="37" fontId="3" fillId="0" borderId="20" xfId="0" applyNumberFormat="1" applyFont="1" applyFill="1" applyBorder="1" applyAlignment="1" applyProtection="1">
      <alignment horizontal="center" vertical="center"/>
      <protection/>
    </xf>
    <xf numFmtId="37" fontId="3" fillId="0" borderId="21" xfId="0" applyNumberFormat="1" applyFont="1" applyFill="1" applyBorder="1" applyAlignment="1" applyProtection="1">
      <alignment horizontal="center" vertical="center"/>
      <protection/>
    </xf>
    <xf numFmtId="37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Font="1" applyFill="1" applyBorder="1" applyAlignment="1" applyProtection="1">
      <alignment horizontal="distributed" vertical="center"/>
      <protection/>
    </xf>
    <xf numFmtId="0" fontId="3" fillId="0" borderId="16" xfId="0" applyFont="1" applyFill="1" applyBorder="1" applyAlignment="1">
      <alignment horizontal="distributed" vertical="center"/>
    </xf>
    <xf numFmtId="0" fontId="3" fillId="0" borderId="11" xfId="0" applyFont="1" applyFill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278"/>
  <sheetViews>
    <sheetView tabSelected="1" zoomScalePageLayoutView="0" workbookViewId="0" topLeftCell="A1">
      <selection activeCell="Y65" sqref="Y65"/>
    </sheetView>
  </sheetViews>
  <sheetFormatPr defaultColWidth="10.66015625" defaultRowHeight="18"/>
  <cols>
    <col min="1" max="1" width="7.16015625" style="1" customWidth="1"/>
    <col min="2" max="2" width="4.66015625" style="1" customWidth="1"/>
    <col min="3" max="6" width="8.66015625" style="1" customWidth="1"/>
    <col min="7" max="10" width="10.58203125" style="1" hidden="1" customWidth="1"/>
    <col min="11" max="11" width="8" style="1" hidden="1" customWidth="1"/>
    <col min="12" max="12" width="0" style="1" hidden="1" customWidth="1"/>
    <col min="13" max="13" width="5.83203125" style="1" hidden="1" customWidth="1"/>
    <col min="14" max="21" width="7.66015625" style="1" hidden="1" customWidth="1"/>
    <col min="22" max="22" width="0" style="1" hidden="1" customWidth="1"/>
    <col min="23" max="16384" width="10.66015625" style="1" customWidth="1"/>
  </cols>
  <sheetData>
    <row r="1" ht="16.5" customHeight="1"/>
    <row r="2" ht="15" customHeight="1">
      <c r="A2" s="76" t="s">
        <v>105</v>
      </c>
    </row>
    <row r="3" ht="15" customHeight="1">
      <c r="A3" s="2" t="s">
        <v>106</v>
      </c>
    </row>
    <row r="4" spans="1:21" ht="13.5" customHeight="1">
      <c r="A4" s="77"/>
      <c r="B4" s="3"/>
      <c r="C4" s="3"/>
      <c r="D4" s="3"/>
      <c r="E4" s="69"/>
      <c r="F4" s="4" t="s">
        <v>64</v>
      </c>
      <c r="G4" s="5"/>
      <c r="H4" s="5"/>
      <c r="I4" s="5"/>
      <c r="J4" s="5"/>
      <c r="L4" s="3" t="s">
        <v>27</v>
      </c>
      <c r="M4" s="3"/>
      <c r="N4" s="3"/>
      <c r="O4" s="3"/>
      <c r="P4" s="3"/>
      <c r="Q4" s="3"/>
      <c r="R4" s="3"/>
      <c r="U4" s="3"/>
    </row>
    <row r="5" spans="1:21" ht="13.5" customHeight="1">
      <c r="A5" s="85" t="s">
        <v>65</v>
      </c>
      <c r="B5" s="85" t="s">
        <v>3</v>
      </c>
      <c r="C5" s="94" t="s">
        <v>52</v>
      </c>
      <c r="D5" s="96" t="s">
        <v>98</v>
      </c>
      <c r="E5" s="97"/>
      <c r="F5" s="98"/>
      <c r="G5" s="6"/>
      <c r="H5" s="6"/>
      <c r="I5" s="6"/>
      <c r="J5" s="6"/>
      <c r="K5" s="7"/>
      <c r="L5" s="7"/>
      <c r="M5" s="7"/>
      <c r="N5" s="7" t="s">
        <v>28</v>
      </c>
      <c r="O5" s="7"/>
      <c r="P5" s="3"/>
      <c r="Q5" s="3"/>
      <c r="R5" s="3"/>
      <c r="U5" s="8"/>
    </row>
    <row r="6" spans="1:21" ht="27" customHeight="1">
      <c r="A6" s="86"/>
      <c r="B6" s="86"/>
      <c r="C6" s="95"/>
      <c r="D6" s="11" t="s">
        <v>96</v>
      </c>
      <c r="E6" s="11" t="s">
        <v>53</v>
      </c>
      <c r="F6" s="12" t="s">
        <v>54</v>
      </c>
      <c r="G6" s="41" t="s">
        <v>66</v>
      </c>
      <c r="H6" s="11" t="s">
        <v>67</v>
      </c>
      <c r="I6" s="11" t="s">
        <v>4</v>
      </c>
      <c r="J6" s="13"/>
      <c r="K6" s="7"/>
      <c r="L6" s="7"/>
      <c r="M6" s="7"/>
      <c r="N6" s="7"/>
      <c r="O6" s="14" t="s">
        <v>1</v>
      </c>
      <c r="P6" s="14"/>
      <c r="Q6" s="14"/>
      <c r="R6" s="7"/>
      <c r="S6" s="7"/>
      <c r="U6" s="14" t="s">
        <v>2</v>
      </c>
    </row>
    <row r="7" spans="1:21" ht="11.25">
      <c r="A7" s="87"/>
      <c r="B7" s="87"/>
      <c r="C7" s="15" t="s">
        <v>5</v>
      </c>
      <c r="D7" s="15" t="s">
        <v>6</v>
      </c>
      <c r="E7" s="15" t="s">
        <v>7</v>
      </c>
      <c r="F7" s="16" t="s">
        <v>8</v>
      </c>
      <c r="G7" s="17"/>
      <c r="H7" s="17"/>
      <c r="I7" s="17"/>
      <c r="J7" s="17"/>
      <c r="K7" s="7"/>
      <c r="L7" s="8"/>
      <c r="M7" s="8"/>
      <c r="N7" s="8"/>
      <c r="O7" s="8"/>
      <c r="P7" s="8"/>
      <c r="Q7" s="8"/>
      <c r="R7" s="8"/>
      <c r="S7" s="7"/>
      <c r="U7" s="8"/>
    </row>
    <row r="8" spans="1:21" ht="12" customHeight="1">
      <c r="A8" s="88" t="s">
        <v>68</v>
      </c>
      <c r="B8" s="18" t="s">
        <v>56</v>
      </c>
      <c r="C8" s="19">
        <f>N8</f>
        <v>22700</v>
      </c>
      <c r="D8" s="24">
        <f>Q8</f>
        <v>3560</v>
      </c>
      <c r="E8" s="19">
        <f>R8+S8</f>
        <v>1570</v>
      </c>
      <c r="F8" s="20">
        <f aca="true" t="shared" si="0" ref="F8:F13">E8/C8*100</f>
        <v>6.916299559471366</v>
      </c>
      <c r="G8" s="25"/>
      <c r="H8" s="25"/>
      <c r="I8" s="25"/>
      <c r="J8" s="21"/>
      <c r="K8" s="7"/>
      <c r="L8" s="7"/>
      <c r="M8" s="7">
        <v>1975</v>
      </c>
      <c r="N8" s="7">
        <v>22700</v>
      </c>
      <c r="O8" s="78">
        <f aca="true" t="shared" si="1" ref="O8:O61">P8+U8</f>
        <v>22660</v>
      </c>
      <c r="P8" s="22">
        <v>19100</v>
      </c>
      <c r="Q8" s="22">
        <v>3560</v>
      </c>
      <c r="R8" s="7"/>
      <c r="S8" s="7">
        <v>1570</v>
      </c>
      <c r="T8" s="1">
        <v>1990</v>
      </c>
      <c r="U8" s="78">
        <f aca="true" t="shared" si="2" ref="U8:U42">R8+S8+T8</f>
        <v>3560</v>
      </c>
    </row>
    <row r="9" spans="1:21" ht="12" customHeight="1">
      <c r="A9" s="89"/>
      <c r="B9" s="23" t="s">
        <v>57</v>
      </c>
      <c r="C9" s="19">
        <f>N9</f>
        <v>21500</v>
      </c>
      <c r="D9" s="24">
        <f>Q9</f>
        <v>3590</v>
      </c>
      <c r="E9" s="19">
        <f>R9+S9</f>
        <v>1713</v>
      </c>
      <c r="F9" s="20">
        <f t="shared" si="0"/>
        <v>7.967441860465116</v>
      </c>
      <c r="G9" s="25"/>
      <c r="H9" s="25"/>
      <c r="I9" s="25"/>
      <c r="J9" s="21"/>
      <c r="K9" s="7"/>
      <c r="L9" s="7"/>
      <c r="M9" s="7">
        <v>1980</v>
      </c>
      <c r="N9" s="7">
        <v>21500</v>
      </c>
      <c r="O9" s="78">
        <f t="shared" si="1"/>
        <v>21493</v>
      </c>
      <c r="P9" s="22">
        <v>17900</v>
      </c>
      <c r="Q9" s="22">
        <v>3590</v>
      </c>
      <c r="R9" s="7">
        <v>3</v>
      </c>
      <c r="S9" s="7">
        <v>1710</v>
      </c>
      <c r="T9" s="1">
        <v>1880</v>
      </c>
      <c r="U9" s="78">
        <f t="shared" si="2"/>
        <v>3593</v>
      </c>
    </row>
    <row r="10" spans="1:21" ht="12" customHeight="1">
      <c r="A10" s="89"/>
      <c r="B10" s="23" t="s">
        <v>58</v>
      </c>
      <c r="C10" s="19">
        <f aca="true" t="shared" si="3" ref="C10:C22">N10</f>
        <v>19400</v>
      </c>
      <c r="D10" s="24">
        <f aca="true" t="shared" si="4" ref="D10:D22">Q10</f>
        <v>3290</v>
      </c>
      <c r="E10" s="19">
        <f>R10+S10</f>
        <v>1761</v>
      </c>
      <c r="F10" s="20">
        <f t="shared" si="0"/>
        <v>9.077319587628866</v>
      </c>
      <c r="G10" s="25"/>
      <c r="H10" s="25"/>
      <c r="I10" s="25"/>
      <c r="J10" s="21"/>
      <c r="K10" s="7"/>
      <c r="L10" s="7"/>
      <c r="M10" s="7">
        <v>1985</v>
      </c>
      <c r="N10" s="7">
        <v>19400</v>
      </c>
      <c r="O10" s="78">
        <f t="shared" si="1"/>
        <v>19381</v>
      </c>
      <c r="P10" s="22">
        <v>16100</v>
      </c>
      <c r="Q10" s="22">
        <v>3290</v>
      </c>
      <c r="R10" s="7">
        <v>1</v>
      </c>
      <c r="S10" s="7">
        <v>1760</v>
      </c>
      <c r="T10" s="1">
        <v>1520</v>
      </c>
      <c r="U10" s="78">
        <f t="shared" si="2"/>
        <v>3281</v>
      </c>
    </row>
    <row r="11" spans="1:21" ht="13.5" customHeight="1" hidden="1">
      <c r="A11" s="89"/>
      <c r="B11" s="23" t="s">
        <v>59</v>
      </c>
      <c r="C11" s="19">
        <f t="shared" si="3"/>
        <v>18900</v>
      </c>
      <c r="D11" s="24">
        <f t="shared" si="4"/>
        <v>3250</v>
      </c>
      <c r="E11" s="19">
        <f>R11+S11</f>
        <v>1765</v>
      </c>
      <c r="F11" s="20">
        <f t="shared" si="0"/>
        <v>9.338624338624339</v>
      </c>
      <c r="G11" s="25"/>
      <c r="H11" s="25"/>
      <c r="I11" s="25"/>
      <c r="J11" s="21"/>
      <c r="K11" s="7"/>
      <c r="L11" s="7"/>
      <c r="M11" s="7">
        <v>1986</v>
      </c>
      <c r="N11" s="7">
        <v>18900</v>
      </c>
      <c r="O11" s="78">
        <f t="shared" si="1"/>
        <v>18855</v>
      </c>
      <c r="P11" s="22">
        <v>15600</v>
      </c>
      <c r="Q11" s="22">
        <v>3250</v>
      </c>
      <c r="R11" s="7">
        <v>5</v>
      </c>
      <c r="S11" s="7">
        <v>1760</v>
      </c>
      <c r="T11" s="1">
        <v>1490</v>
      </c>
      <c r="U11" s="78">
        <f t="shared" si="2"/>
        <v>3255</v>
      </c>
    </row>
    <row r="12" spans="1:21" ht="13.5" customHeight="1" hidden="1">
      <c r="A12" s="89"/>
      <c r="B12" s="23" t="s">
        <v>60</v>
      </c>
      <c r="C12" s="19">
        <f t="shared" si="3"/>
        <v>18700</v>
      </c>
      <c r="D12" s="24">
        <f t="shared" si="4"/>
        <v>3220</v>
      </c>
      <c r="E12" s="19">
        <f>R12+S12</f>
        <v>1785</v>
      </c>
      <c r="F12" s="20">
        <f t="shared" si="0"/>
        <v>9.545454545454547</v>
      </c>
      <c r="G12" s="25"/>
      <c r="H12" s="25"/>
      <c r="I12" s="25"/>
      <c r="J12" s="21"/>
      <c r="K12" s="7"/>
      <c r="L12" s="7"/>
      <c r="M12" s="7">
        <v>1987</v>
      </c>
      <c r="N12" s="7">
        <v>18700</v>
      </c>
      <c r="O12" s="78">
        <f t="shared" si="1"/>
        <v>18725</v>
      </c>
      <c r="P12" s="22">
        <v>15500</v>
      </c>
      <c r="Q12" s="22">
        <v>3220</v>
      </c>
      <c r="R12" s="7">
        <v>5</v>
      </c>
      <c r="S12" s="7">
        <v>1780</v>
      </c>
      <c r="T12" s="1">
        <v>1440</v>
      </c>
      <c r="U12" s="78">
        <f t="shared" si="2"/>
        <v>3225</v>
      </c>
    </row>
    <row r="13" spans="1:21" ht="13.5" customHeight="1" hidden="1">
      <c r="A13" s="89"/>
      <c r="B13" s="18" t="s">
        <v>9</v>
      </c>
      <c r="C13" s="19">
        <f t="shared" si="3"/>
        <v>18200</v>
      </c>
      <c r="D13" s="24">
        <f t="shared" si="4"/>
        <v>3060</v>
      </c>
      <c r="E13" s="19">
        <f aca="true" t="shared" si="5" ref="E13:E24">R13+S13</f>
        <v>1765</v>
      </c>
      <c r="F13" s="20">
        <f t="shared" si="0"/>
        <v>9.697802197802199</v>
      </c>
      <c r="G13" s="25"/>
      <c r="H13" s="25"/>
      <c r="I13" s="25"/>
      <c r="J13" s="21"/>
      <c r="K13" s="7"/>
      <c r="L13" s="7"/>
      <c r="M13" s="14" t="s">
        <v>10</v>
      </c>
      <c r="N13" s="14">
        <v>18200</v>
      </c>
      <c r="O13" s="78">
        <f t="shared" si="1"/>
        <v>18155</v>
      </c>
      <c r="P13" s="25">
        <v>15100</v>
      </c>
      <c r="Q13" s="25">
        <v>3060</v>
      </c>
      <c r="R13" s="25">
        <v>5</v>
      </c>
      <c r="S13" s="25">
        <v>1760</v>
      </c>
      <c r="T13" s="1">
        <v>1290</v>
      </c>
      <c r="U13" s="78">
        <f t="shared" si="2"/>
        <v>3055</v>
      </c>
    </row>
    <row r="14" spans="1:21" ht="13.5" customHeight="1" hidden="1">
      <c r="A14" s="89"/>
      <c r="B14" s="18" t="s">
        <v>12</v>
      </c>
      <c r="C14" s="19">
        <f t="shared" si="3"/>
        <v>17700</v>
      </c>
      <c r="D14" s="24">
        <f t="shared" si="4"/>
        <v>2950</v>
      </c>
      <c r="E14" s="19">
        <f t="shared" si="5"/>
        <v>1746</v>
      </c>
      <c r="F14" s="20">
        <f aca="true" t="shared" si="6" ref="F14:F31">E14/C14*100</f>
        <v>9.864406779661017</v>
      </c>
      <c r="G14" s="25"/>
      <c r="H14" s="25"/>
      <c r="I14" s="25"/>
      <c r="J14" s="21"/>
      <c r="K14" s="7"/>
      <c r="L14" s="14" t="s">
        <v>11</v>
      </c>
      <c r="M14" s="14" t="s">
        <v>13</v>
      </c>
      <c r="N14" s="14">
        <v>17700</v>
      </c>
      <c r="O14" s="78">
        <f t="shared" si="1"/>
        <v>17656</v>
      </c>
      <c r="P14" s="25">
        <v>14700</v>
      </c>
      <c r="Q14" s="25">
        <v>2950</v>
      </c>
      <c r="R14" s="25">
        <v>6</v>
      </c>
      <c r="S14" s="25">
        <v>1740</v>
      </c>
      <c r="T14" s="1">
        <v>1210</v>
      </c>
      <c r="U14" s="78">
        <f t="shared" si="2"/>
        <v>2956</v>
      </c>
    </row>
    <row r="15" spans="1:21" ht="12" customHeight="1">
      <c r="A15" s="89"/>
      <c r="B15" s="18" t="s">
        <v>62</v>
      </c>
      <c r="C15" s="19">
        <f t="shared" si="3"/>
        <v>17200</v>
      </c>
      <c r="D15" s="24">
        <f t="shared" si="4"/>
        <v>2890</v>
      </c>
      <c r="E15" s="19">
        <f t="shared" si="5"/>
        <v>1746</v>
      </c>
      <c r="F15" s="20">
        <f t="shared" si="6"/>
        <v>10.151162790697676</v>
      </c>
      <c r="G15" s="25"/>
      <c r="H15" s="25"/>
      <c r="I15" s="25"/>
      <c r="J15" s="21"/>
      <c r="K15" s="7"/>
      <c r="L15" s="7"/>
      <c r="M15" s="14" t="s">
        <v>14</v>
      </c>
      <c r="N15" s="14">
        <v>17200</v>
      </c>
      <c r="O15" s="78">
        <f t="shared" si="1"/>
        <v>17196</v>
      </c>
      <c r="P15" s="25">
        <v>14300</v>
      </c>
      <c r="Q15" s="25">
        <v>2890</v>
      </c>
      <c r="R15" s="25">
        <v>6</v>
      </c>
      <c r="S15" s="25">
        <v>1740</v>
      </c>
      <c r="T15" s="1">
        <v>1150</v>
      </c>
      <c r="U15" s="78">
        <f t="shared" si="2"/>
        <v>2896</v>
      </c>
    </row>
    <row r="16" spans="1:21" ht="17.25" customHeight="1" hidden="1">
      <c r="A16" s="89"/>
      <c r="B16" s="23" t="s">
        <v>29</v>
      </c>
      <c r="C16" s="19">
        <f t="shared" si="3"/>
        <v>16600</v>
      </c>
      <c r="D16" s="24">
        <f t="shared" si="4"/>
        <v>2830</v>
      </c>
      <c r="E16" s="19">
        <f t="shared" si="5"/>
        <v>1727</v>
      </c>
      <c r="F16" s="20">
        <f t="shared" si="6"/>
        <v>10.403614457831326</v>
      </c>
      <c r="G16" s="25"/>
      <c r="H16" s="25"/>
      <c r="I16" s="25"/>
      <c r="J16" s="21"/>
      <c r="K16" s="7"/>
      <c r="L16" s="7"/>
      <c r="M16" s="14" t="s">
        <v>15</v>
      </c>
      <c r="N16" s="14">
        <v>16600</v>
      </c>
      <c r="O16" s="78">
        <f t="shared" si="1"/>
        <v>16537</v>
      </c>
      <c r="P16" s="25">
        <v>13700</v>
      </c>
      <c r="Q16" s="25">
        <v>2830</v>
      </c>
      <c r="R16" s="25">
        <v>7</v>
      </c>
      <c r="S16" s="25">
        <v>1720</v>
      </c>
      <c r="T16" s="1">
        <v>1110</v>
      </c>
      <c r="U16" s="78">
        <f t="shared" si="2"/>
        <v>2837</v>
      </c>
    </row>
    <row r="17" spans="1:21" ht="17.25" customHeight="1" hidden="1">
      <c r="A17" s="89"/>
      <c r="B17" s="23" t="s">
        <v>30</v>
      </c>
      <c r="C17" s="19">
        <f t="shared" si="3"/>
        <v>16000</v>
      </c>
      <c r="D17" s="24">
        <f t="shared" si="4"/>
        <v>2750</v>
      </c>
      <c r="E17" s="19">
        <f t="shared" si="5"/>
        <v>1694</v>
      </c>
      <c r="F17" s="20">
        <f t="shared" si="6"/>
        <v>10.5875</v>
      </c>
      <c r="G17" s="25"/>
      <c r="H17" s="25"/>
      <c r="I17" s="25"/>
      <c r="J17" s="21"/>
      <c r="K17" s="7"/>
      <c r="L17" s="7"/>
      <c r="M17" s="14" t="s">
        <v>16</v>
      </c>
      <c r="N17" s="14">
        <v>16000</v>
      </c>
      <c r="O17" s="78">
        <f t="shared" si="1"/>
        <v>16044</v>
      </c>
      <c r="P17" s="25">
        <v>13300</v>
      </c>
      <c r="Q17" s="25">
        <v>2750</v>
      </c>
      <c r="R17" s="25">
        <v>4</v>
      </c>
      <c r="S17" s="25">
        <v>1690</v>
      </c>
      <c r="T17" s="1">
        <v>1050</v>
      </c>
      <c r="U17" s="78">
        <f t="shared" si="2"/>
        <v>2744</v>
      </c>
    </row>
    <row r="18" spans="1:21" ht="17.25" customHeight="1" hidden="1">
      <c r="A18" s="89"/>
      <c r="B18" s="23" t="s">
        <v>31</v>
      </c>
      <c r="C18" s="19">
        <f t="shared" si="3"/>
        <v>15500</v>
      </c>
      <c r="D18" s="24">
        <f t="shared" si="4"/>
        <v>2730</v>
      </c>
      <c r="E18" s="19">
        <f t="shared" si="5"/>
        <v>1744</v>
      </c>
      <c r="F18" s="20">
        <f t="shared" si="6"/>
        <v>11.251612903225807</v>
      </c>
      <c r="G18" s="25"/>
      <c r="H18" s="25"/>
      <c r="I18" s="25"/>
      <c r="J18" s="21"/>
      <c r="K18" s="7"/>
      <c r="L18" s="7"/>
      <c r="M18" s="26">
        <v>1993</v>
      </c>
      <c r="N18" s="26">
        <v>15500</v>
      </c>
      <c r="O18" s="78">
        <f t="shared" si="1"/>
        <v>15435</v>
      </c>
      <c r="P18" s="25">
        <v>12700</v>
      </c>
      <c r="Q18" s="25">
        <v>2730</v>
      </c>
      <c r="R18" s="25">
        <v>4</v>
      </c>
      <c r="S18" s="25">
        <v>1740</v>
      </c>
      <c r="T18" s="1">
        <v>991</v>
      </c>
      <c r="U18" s="78">
        <f t="shared" si="2"/>
        <v>2735</v>
      </c>
    </row>
    <row r="19" spans="1:21" ht="17.25" customHeight="1" hidden="1">
      <c r="A19" s="89"/>
      <c r="B19" s="23" t="s">
        <v>32</v>
      </c>
      <c r="C19" s="19">
        <f t="shared" si="3"/>
        <v>15100</v>
      </c>
      <c r="D19" s="24">
        <f t="shared" si="4"/>
        <v>2740</v>
      </c>
      <c r="E19" s="19">
        <f t="shared" si="5"/>
        <v>1772</v>
      </c>
      <c r="F19" s="20">
        <f t="shared" si="6"/>
        <v>11.735099337748345</v>
      </c>
      <c r="G19" s="25"/>
      <c r="H19" s="25"/>
      <c r="I19" s="25"/>
      <c r="J19" s="21"/>
      <c r="K19" s="7"/>
      <c r="L19" s="7"/>
      <c r="M19" s="7">
        <v>1994</v>
      </c>
      <c r="N19" s="7">
        <v>15100</v>
      </c>
      <c r="O19" s="78">
        <f t="shared" si="1"/>
        <v>15145</v>
      </c>
      <c r="P19" s="22">
        <v>12400</v>
      </c>
      <c r="Q19" s="22">
        <v>2740</v>
      </c>
      <c r="R19" s="26">
        <v>2</v>
      </c>
      <c r="S19" s="26">
        <v>1770</v>
      </c>
      <c r="T19" s="1">
        <v>973</v>
      </c>
      <c r="U19" s="78">
        <f t="shared" si="2"/>
        <v>2745</v>
      </c>
    </row>
    <row r="20" spans="1:22" ht="12" customHeight="1">
      <c r="A20" s="89"/>
      <c r="B20" s="23" t="s">
        <v>69</v>
      </c>
      <c r="C20" s="19">
        <f t="shared" si="3"/>
        <v>14600</v>
      </c>
      <c r="D20" s="24">
        <f t="shared" si="4"/>
        <v>2710</v>
      </c>
      <c r="E20" s="19">
        <f t="shared" si="5"/>
        <v>1783</v>
      </c>
      <c r="F20" s="20">
        <f t="shared" si="6"/>
        <v>12.212328767123287</v>
      </c>
      <c r="G20" s="25"/>
      <c r="H20" s="25"/>
      <c r="I20" s="25"/>
      <c r="J20" s="21"/>
      <c r="K20" s="7"/>
      <c r="L20" s="7"/>
      <c r="M20" s="7">
        <v>1995</v>
      </c>
      <c r="N20" s="7">
        <v>14600</v>
      </c>
      <c r="O20" s="78">
        <f t="shared" si="1"/>
        <v>14615</v>
      </c>
      <c r="P20" s="22">
        <v>11900</v>
      </c>
      <c r="Q20" s="22">
        <v>2710</v>
      </c>
      <c r="R20" s="26">
        <v>3</v>
      </c>
      <c r="S20" s="26">
        <v>1780</v>
      </c>
      <c r="T20" s="32">
        <v>932</v>
      </c>
      <c r="U20" s="78">
        <f t="shared" si="2"/>
        <v>2715</v>
      </c>
      <c r="V20" s="32"/>
    </row>
    <row r="21" spans="1:22" ht="12" customHeight="1">
      <c r="A21" s="89"/>
      <c r="B21" s="23" t="s">
        <v>70</v>
      </c>
      <c r="C21" s="19">
        <f t="shared" si="3"/>
        <v>14300</v>
      </c>
      <c r="D21" s="24">
        <f t="shared" si="4"/>
        <v>2660</v>
      </c>
      <c r="E21" s="19">
        <f t="shared" si="5"/>
        <v>1763</v>
      </c>
      <c r="F21" s="20">
        <f t="shared" si="6"/>
        <v>12.328671328671328</v>
      </c>
      <c r="G21" s="25"/>
      <c r="H21" s="25"/>
      <c r="I21" s="25"/>
      <c r="J21" s="21"/>
      <c r="K21" s="7"/>
      <c r="L21" s="7"/>
      <c r="M21" s="7">
        <v>1996</v>
      </c>
      <c r="N21" s="7">
        <v>14300</v>
      </c>
      <c r="O21" s="78">
        <f t="shared" si="1"/>
        <v>14358</v>
      </c>
      <c r="P21" s="22">
        <v>11700</v>
      </c>
      <c r="Q21" s="22">
        <v>2660</v>
      </c>
      <c r="R21" s="26">
        <v>3</v>
      </c>
      <c r="S21" s="26">
        <v>1760</v>
      </c>
      <c r="T21" s="32">
        <v>895</v>
      </c>
      <c r="U21" s="78">
        <f t="shared" si="2"/>
        <v>2658</v>
      </c>
      <c r="V21" s="32"/>
    </row>
    <row r="22" spans="1:22" ht="12" customHeight="1">
      <c r="A22" s="89"/>
      <c r="B22" s="23" t="s">
        <v>71</v>
      </c>
      <c r="C22" s="19">
        <f t="shared" si="3"/>
        <v>14000</v>
      </c>
      <c r="D22" s="24">
        <f t="shared" si="4"/>
        <v>2540</v>
      </c>
      <c r="E22" s="19">
        <f t="shared" si="5"/>
        <v>1691</v>
      </c>
      <c r="F22" s="20">
        <f t="shared" si="6"/>
        <v>12.07857142857143</v>
      </c>
      <c r="G22" s="25"/>
      <c r="H22" s="25"/>
      <c r="I22" s="25"/>
      <c r="J22" s="21"/>
      <c r="K22" s="7"/>
      <c r="L22" s="7"/>
      <c r="M22" s="7">
        <v>1997</v>
      </c>
      <c r="N22" s="7">
        <v>14000</v>
      </c>
      <c r="O22" s="78">
        <f t="shared" si="1"/>
        <v>14044</v>
      </c>
      <c r="P22" s="22">
        <v>11500</v>
      </c>
      <c r="Q22" s="22">
        <v>2540</v>
      </c>
      <c r="R22" s="26">
        <v>1</v>
      </c>
      <c r="S22" s="26">
        <v>1690</v>
      </c>
      <c r="T22" s="32">
        <v>853</v>
      </c>
      <c r="U22" s="78">
        <f t="shared" si="2"/>
        <v>2544</v>
      </c>
      <c r="V22" s="32"/>
    </row>
    <row r="23" spans="1:22" ht="12" customHeight="1">
      <c r="A23" s="89"/>
      <c r="B23" s="27" t="s">
        <v>47</v>
      </c>
      <c r="C23" s="19">
        <f>N23</f>
        <v>13900</v>
      </c>
      <c r="D23" s="24">
        <f>Q23</f>
        <v>2540</v>
      </c>
      <c r="E23" s="19">
        <f t="shared" si="5"/>
        <v>1701</v>
      </c>
      <c r="F23" s="20">
        <f t="shared" si="6"/>
        <v>12.237410071942447</v>
      </c>
      <c r="G23" s="25"/>
      <c r="H23" s="25"/>
      <c r="I23" s="25"/>
      <c r="J23" s="21"/>
      <c r="K23" s="7"/>
      <c r="L23" s="7"/>
      <c r="M23" s="8">
        <v>1998</v>
      </c>
      <c r="N23" s="8">
        <v>13900</v>
      </c>
      <c r="O23" s="78">
        <f t="shared" si="1"/>
        <v>13940</v>
      </c>
      <c r="P23" s="78">
        <v>11400</v>
      </c>
      <c r="Q23" s="78">
        <v>2540</v>
      </c>
      <c r="R23" s="28">
        <v>1</v>
      </c>
      <c r="S23" s="28">
        <v>1700</v>
      </c>
      <c r="T23" s="32">
        <v>839</v>
      </c>
      <c r="U23" s="78">
        <f t="shared" si="2"/>
        <v>2540</v>
      </c>
      <c r="V23" s="32"/>
    </row>
    <row r="24" spans="1:22" ht="12" customHeight="1">
      <c r="A24" s="89"/>
      <c r="B24" s="27" t="s">
        <v>48</v>
      </c>
      <c r="C24" s="19">
        <f>N24</f>
        <v>13600</v>
      </c>
      <c r="D24" s="24">
        <f>Q24</f>
        <v>2570</v>
      </c>
      <c r="E24" s="19">
        <f t="shared" si="5"/>
        <v>1761</v>
      </c>
      <c r="F24" s="20">
        <f>E24/C24*100</f>
        <v>12.948529411764707</v>
      </c>
      <c r="G24" s="25"/>
      <c r="H24" s="25"/>
      <c r="I24" s="25"/>
      <c r="J24" s="21"/>
      <c r="K24" s="7"/>
      <c r="L24" s="7"/>
      <c r="M24" s="8">
        <v>1999</v>
      </c>
      <c r="N24" s="8">
        <v>13600</v>
      </c>
      <c r="O24" s="78">
        <f>P24+U24</f>
        <v>13666</v>
      </c>
      <c r="P24" s="78">
        <v>11100</v>
      </c>
      <c r="Q24" s="78">
        <v>2570</v>
      </c>
      <c r="R24" s="28">
        <v>1</v>
      </c>
      <c r="S24" s="28">
        <v>1760</v>
      </c>
      <c r="T24" s="32">
        <v>805</v>
      </c>
      <c r="U24" s="78">
        <f>R24+S24+T24</f>
        <v>2566</v>
      </c>
      <c r="V24" s="32"/>
    </row>
    <row r="25" spans="1:22" ht="12" customHeight="1">
      <c r="A25" s="89"/>
      <c r="B25" s="27" t="s">
        <v>72</v>
      </c>
      <c r="C25" s="19">
        <v>13300</v>
      </c>
      <c r="D25" s="24">
        <v>2530</v>
      </c>
      <c r="E25" s="19">
        <f>+G25+H25</f>
        <v>1752</v>
      </c>
      <c r="F25" s="20">
        <f>E25/C25*100</f>
        <v>13.172932330827066</v>
      </c>
      <c r="G25" s="25">
        <v>2</v>
      </c>
      <c r="H25" s="25">
        <v>1750</v>
      </c>
      <c r="I25" s="25">
        <f>SUM(G25:H25)</f>
        <v>1752</v>
      </c>
      <c r="J25" s="21"/>
      <c r="K25" s="7"/>
      <c r="L25" s="7"/>
      <c r="M25" s="8"/>
      <c r="N25" s="8"/>
      <c r="O25" s="78"/>
      <c r="P25" s="78"/>
      <c r="Q25" s="78"/>
      <c r="R25" s="28"/>
      <c r="S25" s="28"/>
      <c r="T25" s="32"/>
      <c r="U25" s="78"/>
      <c r="V25" s="32"/>
    </row>
    <row r="26" spans="1:22" ht="12" customHeight="1">
      <c r="A26" s="90"/>
      <c r="B26" s="29" t="s">
        <v>73</v>
      </c>
      <c r="C26" s="30">
        <v>12800</v>
      </c>
      <c r="D26" s="56">
        <v>2440</v>
      </c>
      <c r="E26" s="30">
        <v>1701</v>
      </c>
      <c r="F26" s="31">
        <f>E26/C26*100</f>
        <v>13.289062500000002</v>
      </c>
      <c r="G26" s="42">
        <v>1</v>
      </c>
      <c r="H26" s="42">
        <v>1700</v>
      </c>
      <c r="I26" s="42">
        <f>SUM(G26:H26)</f>
        <v>1701</v>
      </c>
      <c r="J26" s="43"/>
      <c r="K26" s="44"/>
      <c r="L26" s="79"/>
      <c r="M26" s="8">
        <v>2000</v>
      </c>
      <c r="N26" s="8" t="s">
        <v>74</v>
      </c>
      <c r="O26" s="78" t="e">
        <f>P26+U26</f>
        <v>#VALUE!</v>
      </c>
      <c r="P26" s="78" t="s">
        <v>74</v>
      </c>
      <c r="Q26" s="78" t="s">
        <v>74</v>
      </c>
      <c r="R26" s="28" t="s">
        <v>74</v>
      </c>
      <c r="S26" s="28" t="s">
        <v>74</v>
      </c>
      <c r="T26" s="32" t="s">
        <v>74</v>
      </c>
      <c r="U26" s="78" t="e">
        <f>R26+S26+T26</f>
        <v>#VALUE!</v>
      </c>
      <c r="V26" s="32"/>
    </row>
    <row r="27" spans="1:22" ht="12" customHeight="1">
      <c r="A27" s="88" t="s">
        <v>33</v>
      </c>
      <c r="B27" s="18" t="s">
        <v>49</v>
      </c>
      <c r="C27" s="19">
        <f>N27</f>
        <v>19000</v>
      </c>
      <c r="D27" s="19">
        <f>Q27</f>
        <v>5490</v>
      </c>
      <c r="E27" s="19">
        <f>R27+S27</f>
        <v>3892</v>
      </c>
      <c r="F27" s="20">
        <f t="shared" si="6"/>
        <v>20.48421052631579</v>
      </c>
      <c r="G27" s="25"/>
      <c r="H27" s="25"/>
      <c r="I27" s="25"/>
      <c r="J27" s="21"/>
      <c r="K27" s="7"/>
      <c r="L27" s="7"/>
      <c r="M27" s="7">
        <v>1975</v>
      </c>
      <c r="N27" s="7">
        <v>19000</v>
      </c>
      <c r="O27" s="8">
        <f t="shared" si="1"/>
        <v>18992</v>
      </c>
      <c r="P27" s="22">
        <v>13500</v>
      </c>
      <c r="Q27" s="22">
        <v>5490</v>
      </c>
      <c r="R27" s="7">
        <v>142</v>
      </c>
      <c r="S27" s="7">
        <v>3750</v>
      </c>
      <c r="T27" s="32">
        <v>1600</v>
      </c>
      <c r="U27" s="8">
        <f t="shared" si="2"/>
        <v>5492</v>
      </c>
      <c r="V27" s="32"/>
    </row>
    <row r="28" spans="1:22" ht="12" customHeight="1">
      <c r="A28" s="89"/>
      <c r="B28" s="23" t="s">
        <v>50</v>
      </c>
      <c r="C28" s="19">
        <f aca="true" t="shared" si="7" ref="C28:C41">N28</f>
        <v>19200</v>
      </c>
      <c r="D28" s="24">
        <f aca="true" t="shared" si="8" ref="D28:D41">Q28</f>
        <v>6050</v>
      </c>
      <c r="E28" s="19">
        <f>R28+S28</f>
        <v>4901</v>
      </c>
      <c r="F28" s="20">
        <f t="shared" si="6"/>
        <v>25.526041666666664</v>
      </c>
      <c r="G28" s="25"/>
      <c r="H28" s="25"/>
      <c r="I28" s="25"/>
      <c r="J28" s="21"/>
      <c r="K28" s="7"/>
      <c r="L28" s="7"/>
      <c r="M28" s="7">
        <v>1980</v>
      </c>
      <c r="N28" s="7">
        <v>19200</v>
      </c>
      <c r="O28" s="8">
        <f t="shared" si="1"/>
        <v>19241</v>
      </c>
      <c r="P28" s="22">
        <v>13200</v>
      </c>
      <c r="Q28" s="22">
        <v>6050</v>
      </c>
      <c r="R28" s="7">
        <v>301</v>
      </c>
      <c r="S28" s="7">
        <v>4600</v>
      </c>
      <c r="T28" s="32">
        <v>1140</v>
      </c>
      <c r="U28" s="8">
        <f t="shared" si="2"/>
        <v>6041</v>
      </c>
      <c r="V28" s="32"/>
    </row>
    <row r="29" spans="1:22" ht="12" customHeight="1">
      <c r="A29" s="89"/>
      <c r="B29" s="23" t="s">
        <v>51</v>
      </c>
      <c r="C29" s="19">
        <f t="shared" si="7"/>
        <v>15300</v>
      </c>
      <c r="D29" s="24">
        <f t="shared" si="8"/>
        <v>6330</v>
      </c>
      <c r="E29" s="19">
        <f>R29+S29</f>
        <v>5567</v>
      </c>
      <c r="F29" s="20">
        <f t="shared" si="6"/>
        <v>36.38562091503268</v>
      </c>
      <c r="G29" s="25"/>
      <c r="H29" s="25"/>
      <c r="I29" s="25"/>
      <c r="J29" s="21"/>
      <c r="K29" s="7"/>
      <c r="L29" s="7"/>
      <c r="M29" s="7">
        <v>1985</v>
      </c>
      <c r="N29" s="7">
        <v>15300</v>
      </c>
      <c r="O29" s="8">
        <f t="shared" si="1"/>
        <v>15244</v>
      </c>
      <c r="P29" s="22">
        <v>8910</v>
      </c>
      <c r="Q29" s="22">
        <v>6330</v>
      </c>
      <c r="R29" s="7">
        <v>387</v>
      </c>
      <c r="S29" s="7">
        <v>5180</v>
      </c>
      <c r="T29" s="32">
        <v>767</v>
      </c>
      <c r="U29" s="8">
        <f t="shared" si="2"/>
        <v>6334</v>
      </c>
      <c r="V29" s="32"/>
    </row>
    <row r="30" spans="1:22" ht="13.5" customHeight="1" hidden="1">
      <c r="A30" s="89"/>
      <c r="B30" s="23" t="s">
        <v>34</v>
      </c>
      <c r="C30" s="19">
        <f t="shared" si="7"/>
        <v>15200</v>
      </c>
      <c r="D30" s="24">
        <f t="shared" si="8"/>
        <v>6430</v>
      </c>
      <c r="E30" s="19">
        <f>R30+S30</f>
        <v>5730</v>
      </c>
      <c r="F30" s="20">
        <f t="shared" si="6"/>
        <v>37.69736842105263</v>
      </c>
      <c r="G30" s="25"/>
      <c r="H30" s="25"/>
      <c r="I30" s="25"/>
      <c r="J30" s="21"/>
      <c r="K30" s="7"/>
      <c r="L30" s="7"/>
      <c r="M30" s="7">
        <v>1986</v>
      </c>
      <c r="N30" s="7">
        <v>15200</v>
      </c>
      <c r="O30" s="8">
        <f t="shared" si="1"/>
        <v>15167</v>
      </c>
      <c r="P30" s="22">
        <v>8740</v>
      </c>
      <c r="Q30" s="22">
        <v>6430</v>
      </c>
      <c r="R30" s="7">
        <v>400</v>
      </c>
      <c r="S30" s="7">
        <v>5330</v>
      </c>
      <c r="T30" s="32">
        <v>697</v>
      </c>
      <c r="U30" s="8">
        <f t="shared" si="2"/>
        <v>6427</v>
      </c>
      <c r="V30" s="32"/>
    </row>
    <row r="31" spans="1:22" ht="13.5" customHeight="1" hidden="1">
      <c r="A31" s="89"/>
      <c r="B31" s="23" t="s">
        <v>35</v>
      </c>
      <c r="C31" s="19">
        <f t="shared" si="7"/>
        <v>15100</v>
      </c>
      <c r="D31" s="24">
        <f t="shared" si="8"/>
        <v>6570</v>
      </c>
      <c r="E31" s="19">
        <f>R31+S31</f>
        <v>5931</v>
      </c>
      <c r="F31" s="20">
        <f t="shared" si="6"/>
        <v>39.27814569536424</v>
      </c>
      <c r="G31" s="25"/>
      <c r="H31" s="25"/>
      <c r="I31" s="25"/>
      <c r="J31" s="21"/>
      <c r="K31" s="7"/>
      <c r="L31" s="7"/>
      <c r="M31" s="7">
        <v>1987</v>
      </c>
      <c r="N31" s="7">
        <v>15100</v>
      </c>
      <c r="O31" s="8">
        <f t="shared" si="1"/>
        <v>15112</v>
      </c>
      <c r="P31" s="22">
        <v>8540</v>
      </c>
      <c r="Q31" s="22">
        <v>6570</v>
      </c>
      <c r="R31" s="7">
        <v>401</v>
      </c>
      <c r="S31" s="7">
        <v>5530</v>
      </c>
      <c r="T31" s="32">
        <v>641</v>
      </c>
      <c r="U31" s="8">
        <f t="shared" si="2"/>
        <v>6572</v>
      </c>
      <c r="V31" s="32"/>
    </row>
    <row r="32" spans="1:22" ht="13.5" customHeight="1" hidden="1">
      <c r="A32" s="89"/>
      <c r="B32" s="18" t="s">
        <v>9</v>
      </c>
      <c r="C32" s="19">
        <f t="shared" si="7"/>
        <v>14900</v>
      </c>
      <c r="D32" s="24">
        <f t="shared" si="8"/>
        <v>6880</v>
      </c>
      <c r="E32" s="19">
        <f aca="true" t="shared" si="9" ref="E32:E43">R32+S32</f>
        <v>6295</v>
      </c>
      <c r="F32" s="20">
        <f aca="true" t="shared" si="10" ref="F32:F50">E32/C32*100</f>
        <v>42.24832214765101</v>
      </c>
      <c r="G32" s="25"/>
      <c r="H32" s="25"/>
      <c r="I32" s="25"/>
      <c r="J32" s="21"/>
      <c r="K32" s="7"/>
      <c r="L32" s="7"/>
      <c r="M32" s="14" t="s">
        <v>10</v>
      </c>
      <c r="N32" s="14">
        <v>14900</v>
      </c>
      <c r="O32" s="8">
        <f t="shared" si="1"/>
        <v>14908</v>
      </c>
      <c r="P32" s="25">
        <v>8030</v>
      </c>
      <c r="Q32" s="25">
        <v>6880</v>
      </c>
      <c r="R32" s="25">
        <v>435</v>
      </c>
      <c r="S32" s="25">
        <v>5860</v>
      </c>
      <c r="T32" s="32">
        <v>583</v>
      </c>
      <c r="U32" s="8">
        <f t="shared" si="2"/>
        <v>6878</v>
      </c>
      <c r="V32" s="32"/>
    </row>
    <row r="33" spans="1:22" ht="13.5" customHeight="1" hidden="1">
      <c r="A33" s="89"/>
      <c r="B33" s="18" t="s">
        <v>12</v>
      </c>
      <c r="C33" s="19">
        <f t="shared" si="7"/>
        <v>14500</v>
      </c>
      <c r="D33" s="24">
        <f t="shared" si="8"/>
        <v>7160</v>
      </c>
      <c r="E33" s="19">
        <f t="shared" si="9"/>
        <v>6629</v>
      </c>
      <c r="F33" s="20">
        <f t="shared" si="10"/>
        <v>45.717241379310344</v>
      </c>
      <c r="G33" s="25"/>
      <c r="H33" s="25"/>
      <c r="I33" s="25"/>
      <c r="J33" s="21"/>
      <c r="K33" s="7"/>
      <c r="L33" s="14" t="s">
        <v>17</v>
      </c>
      <c r="M33" s="14" t="s">
        <v>13</v>
      </c>
      <c r="N33" s="14">
        <v>14500</v>
      </c>
      <c r="O33" s="8">
        <f t="shared" si="1"/>
        <v>14509</v>
      </c>
      <c r="P33" s="25">
        <v>7350</v>
      </c>
      <c r="Q33" s="25">
        <v>7160</v>
      </c>
      <c r="R33" s="25">
        <v>439</v>
      </c>
      <c r="S33" s="25">
        <v>6190</v>
      </c>
      <c r="T33" s="32">
        <v>530</v>
      </c>
      <c r="U33" s="8">
        <f t="shared" si="2"/>
        <v>7159</v>
      </c>
      <c r="V33" s="32"/>
    </row>
    <row r="34" spans="1:22" ht="12" customHeight="1">
      <c r="A34" s="89"/>
      <c r="B34" s="18" t="s">
        <v>62</v>
      </c>
      <c r="C34" s="19">
        <f t="shared" si="7"/>
        <v>14200</v>
      </c>
      <c r="D34" s="24">
        <f t="shared" si="8"/>
        <v>7380</v>
      </c>
      <c r="E34" s="19">
        <f t="shared" si="9"/>
        <v>6932</v>
      </c>
      <c r="F34" s="20">
        <f t="shared" si="10"/>
        <v>48.816901408450704</v>
      </c>
      <c r="G34" s="25"/>
      <c r="H34" s="25"/>
      <c r="I34" s="25"/>
      <c r="J34" s="21"/>
      <c r="K34" s="7"/>
      <c r="L34" s="7"/>
      <c r="M34" s="14" t="s">
        <v>14</v>
      </c>
      <c r="N34" s="14">
        <v>14200</v>
      </c>
      <c r="O34" s="8">
        <f t="shared" si="1"/>
        <v>14238</v>
      </c>
      <c r="P34" s="25">
        <v>6860</v>
      </c>
      <c r="Q34" s="25">
        <v>7380</v>
      </c>
      <c r="R34" s="25">
        <v>472</v>
      </c>
      <c r="S34" s="25">
        <v>6460</v>
      </c>
      <c r="T34" s="32">
        <v>446</v>
      </c>
      <c r="U34" s="8">
        <f t="shared" si="2"/>
        <v>7378</v>
      </c>
      <c r="V34" s="32"/>
    </row>
    <row r="35" spans="1:22" ht="17.25" customHeight="1" hidden="1">
      <c r="A35" s="89"/>
      <c r="B35" s="23" t="s">
        <v>29</v>
      </c>
      <c r="C35" s="19">
        <f t="shared" si="7"/>
        <v>14100</v>
      </c>
      <c r="D35" s="24">
        <f t="shared" si="8"/>
        <v>7340</v>
      </c>
      <c r="E35" s="19">
        <f t="shared" si="9"/>
        <v>6925</v>
      </c>
      <c r="F35" s="20">
        <f t="shared" si="10"/>
        <v>49.11347517730496</v>
      </c>
      <c r="G35" s="25"/>
      <c r="H35" s="25"/>
      <c r="I35" s="25"/>
      <c r="J35" s="21"/>
      <c r="K35" s="7"/>
      <c r="L35" s="7"/>
      <c r="M35" s="14" t="s">
        <v>15</v>
      </c>
      <c r="N35" s="14">
        <v>14100</v>
      </c>
      <c r="O35" s="8">
        <f t="shared" si="1"/>
        <v>14087</v>
      </c>
      <c r="P35" s="25">
        <v>6750</v>
      </c>
      <c r="Q35" s="25">
        <v>7340</v>
      </c>
      <c r="R35" s="25">
        <v>485</v>
      </c>
      <c r="S35" s="25">
        <v>6440</v>
      </c>
      <c r="T35" s="32">
        <v>412</v>
      </c>
      <c r="U35" s="8">
        <f t="shared" si="2"/>
        <v>7337</v>
      </c>
      <c r="V35" s="32"/>
    </row>
    <row r="36" spans="1:22" ht="17.25" customHeight="1" hidden="1">
      <c r="A36" s="89"/>
      <c r="B36" s="23" t="s">
        <v>30</v>
      </c>
      <c r="C36" s="19">
        <f t="shared" si="7"/>
        <v>14000</v>
      </c>
      <c r="D36" s="24">
        <f t="shared" si="8"/>
        <v>7420</v>
      </c>
      <c r="E36" s="19">
        <f t="shared" si="9"/>
        <v>7041</v>
      </c>
      <c r="F36" s="20">
        <f t="shared" si="10"/>
        <v>50.29285714285714</v>
      </c>
      <c r="G36" s="25"/>
      <c r="H36" s="25"/>
      <c r="I36" s="25"/>
      <c r="J36" s="21"/>
      <c r="K36" s="7"/>
      <c r="L36" s="7"/>
      <c r="M36" s="14" t="s">
        <v>16</v>
      </c>
      <c r="N36" s="14">
        <v>14000</v>
      </c>
      <c r="O36" s="8">
        <f t="shared" si="1"/>
        <v>14028</v>
      </c>
      <c r="P36" s="25">
        <v>6600</v>
      </c>
      <c r="Q36" s="25">
        <v>7420</v>
      </c>
      <c r="R36" s="25">
        <v>481</v>
      </c>
      <c r="S36" s="25">
        <v>6560</v>
      </c>
      <c r="T36" s="32">
        <v>387</v>
      </c>
      <c r="U36" s="8">
        <f t="shared" si="2"/>
        <v>7428</v>
      </c>
      <c r="V36" s="32"/>
    </row>
    <row r="37" spans="1:22" ht="17.25" customHeight="1" hidden="1">
      <c r="A37" s="89"/>
      <c r="B37" s="23" t="s">
        <v>31</v>
      </c>
      <c r="C37" s="19">
        <f t="shared" si="7"/>
        <v>14000</v>
      </c>
      <c r="D37" s="24">
        <f t="shared" si="8"/>
        <v>7510</v>
      </c>
      <c r="E37" s="19">
        <f t="shared" si="9"/>
        <v>7150</v>
      </c>
      <c r="F37" s="20">
        <f t="shared" si="10"/>
        <v>51.07142857142857</v>
      </c>
      <c r="G37" s="25"/>
      <c r="H37" s="25"/>
      <c r="I37" s="25"/>
      <c r="J37" s="21"/>
      <c r="K37" s="7"/>
      <c r="L37" s="7"/>
      <c r="M37" s="26">
        <v>1993</v>
      </c>
      <c r="N37" s="26">
        <v>14000</v>
      </c>
      <c r="O37" s="8">
        <f t="shared" si="1"/>
        <v>13964</v>
      </c>
      <c r="P37" s="25">
        <v>6450</v>
      </c>
      <c r="Q37" s="25">
        <v>7510</v>
      </c>
      <c r="R37" s="25">
        <v>480</v>
      </c>
      <c r="S37" s="25">
        <v>6670</v>
      </c>
      <c r="T37" s="32">
        <v>364</v>
      </c>
      <c r="U37" s="8">
        <f t="shared" si="2"/>
        <v>7514</v>
      </c>
      <c r="V37" s="32"/>
    </row>
    <row r="38" spans="1:22" ht="17.25" customHeight="1" hidden="1">
      <c r="A38" s="89"/>
      <c r="B38" s="23" t="s">
        <v>32</v>
      </c>
      <c r="C38" s="19">
        <f t="shared" si="7"/>
        <v>13800</v>
      </c>
      <c r="D38" s="24">
        <f t="shared" si="8"/>
        <v>7590</v>
      </c>
      <c r="E38" s="19">
        <f t="shared" si="9"/>
        <v>7245</v>
      </c>
      <c r="F38" s="20">
        <f t="shared" si="10"/>
        <v>52.5</v>
      </c>
      <c r="G38" s="25"/>
      <c r="H38" s="25"/>
      <c r="I38" s="25"/>
      <c r="J38" s="21"/>
      <c r="K38" s="7"/>
      <c r="L38" s="7"/>
      <c r="M38" s="7">
        <v>1994</v>
      </c>
      <c r="N38" s="7">
        <v>13800</v>
      </c>
      <c r="O38" s="8">
        <f t="shared" si="1"/>
        <v>13794</v>
      </c>
      <c r="P38" s="22">
        <v>6200</v>
      </c>
      <c r="Q38" s="22">
        <v>7590</v>
      </c>
      <c r="R38" s="26">
        <v>475</v>
      </c>
      <c r="S38" s="26">
        <v>6770</v>
      </c>
      <c r="T38" s="32">
        <v>349</v>
      </c>
      <c r="U38" s="8">
        <f t="shared" si="2"/>
        <v>7594</v>
      </c>
      <c r="V38" s="32"/>
    </row>
    <row r="39" spans="1:22" ht="12" customHeight="1">
      <c r="A39" s="89"/>
      <c r="B39" s="23" t="s">
        <v>69</v>
      </c>
      <c r="C39" s="19">
        <f t="shared" si="7"/>
        <v>13700</v>
      </c>
      <c r="D39" s="24">
        <f t="shared" si="8"/>
        <v>7660</v>
      </c>
      <c r="E39" s="19">
        <f t="shared" si="9"/>
        <v>7348</v>
      </c>
      <c r="F39" s="20">
        <f t="shared" si="10"/>
        <v>53.63503649635037</v>
      </c>
      <c r="G39" s="25"/>
      <c r="H39" s="25"/>
      <c r="I39" s="25"/>
      <c r="J39" s="21"/>
      <c r="K39" s="7"/>
      <c r="L39" s="7"/>
      <c r="M39" s="7">
        <v>1995</v>
      </c>
      <c r="N39" s="7">
        <v>13700</v>
      </c>
      <c r="O39" s="8">
        <f t="shared" si="1"/>
        <v>13714</v>
      </c>
      <c r="P39" s="22">
        <v>6050</v>
      </c>
      <c r="Q39" s="22">
        <v>7660</v>
      </c>
      <c r="R39" s="26">
        <v>478</v>
      </c>
      <c r="S39" s="26">
        <v>6870</v>
      </c>
      <c r="T39" s="32">
        <v>316</v>
      </c>
      <c r="U39" s="8">
        <f t="shared" si="2"/>
        <v>7664</v>
      </c>
      <c r="V39" s="32"/>
    </row>
    <row r="40" spans="1:22" ht="12" customHeight="1">
      <c r="A40" s="89"/>
      <c r="B40" s="23" t="s">
        <v>70</v>
      </c>
      <c r="C40" s="19">
        <f t="shared" si="7"/>
        <v>13800</v>
      </c>
      <c r="D40" s="24">
        <f t="shared" si="8"/>
        <v>7770</v>
      </c>
      <c r="E40" s="19">
        <f t="shared" si="9"/>
        <v>7473</v>
      </c>
      <c r="F40" s="20">
        <f t="shared" si="10"/>
        <v>54.15217391304348</v>
      </c>
      <c r="G40" s="25"/>
      <c r="H40" s="25"/>
      <c r="I40" s="25"/>
      <c r="J40" s="21"/>
      <c r="K40" s="7"/>
      <c r="L40" s="7"/>
      <c r="M40" s="7">
        <v>1996</v>
      </c>
      <c r="N40" s="7">
        <v>13800</v>
      </c>
      <c r="O40" s="8">
        <f t="shared" si="1"/>
        <v>13818</v>
      </c>
      <c r="P40" s="22">
        <v>6040</v>
      </c>
      <c r="Q40" s="22">
        <v>7770</v>
      </c>
      <c r="R40" s="26">
        <v>483</v>
      </c>
      <c r="S40" s="26">
        <v>6990</v>
      </c>
      <c r="T40" s="32">
        <v>305</v>
      </c>
      <c r="U40" s="8">
        <f t="shared" si="2"/>
        <v>7778</v>
      </c>
      <c r="V40" s="32"/>
    </row>
    <row r="41" spans="1:22" ht="12" customHeight="1">
      <c r="A41" s="89"/>
      <c r="B41" s="23" t="s">
        <v>71</v>
      </c>
      <c r="C41" s="19">
        <f t="shared" si="7"/>
        <v>13700</v>
      </c>
      <c r="D41" s="24">
        <f t="shared" si="8"/>
        <v>7780</v>
      </c>
      <c r="E41" s="19">
        <f t="shared" si="9"/>
        <v>7492</v>
      </c>
      <c r="F41" s="20">
        <f t="shared" si="10"/>
        <v>54.68613138686131</v>
      </c>
      <c r="G41" s="25"/>
      <c r="H41" s="25"/>
      <c r="I41" s="25"/>
      <c r="J41" s="21"/>
      <c r="K41" s="7"/>
      <c r="L41" s="7"/>
      <c r="M41" s="7">
        <v>1997</v>
      </c>
      <c r="N41" s="7">
        <v>13700</v>
      </c>
      <c r="O41" s="8">
        <f t="shared" si="1"/>
        <v>13667</v>
      </c>
      <c r="P41" s="22">
        <v>5890</v>
      </c>
      <c r="Q41" s="22">
        <v>7780</v>
      </c>
      <c r="R41" s="26">
        <v>502</v>
      </c>
      <c r="S41" s="26">
        <v>6990</v>
      </c>
      <c r="T41" s="32">
        <v>285</v>
      </c>
      <c r="U41" s="8">
        <f t="shared" si="2"/>
        <v>7777</v>
      </c>
      <c r="V41" s="32"/>
    </row>
    <row r="42" spans="1:22" ht="12" customHeight="1">
      <c r="A42" s="89"/>
      <c r="B42" s="27" t="s">
        <v>47</v>
      </c>
      <c r="C42" s="19">
        <f>N42</f>
        <v>13600</v>
      </c>
      <c r="D42" s="19">
        <f>Q42</f>
        <v>7770</v>
      </c>
      <c r="E42" s="19">
        <f t="shared" si="9"/>
        <v>7518</v>
      </c>
      <c r="F42" s="20">
        <f t="shared" si="10"/>
        <v>55.27941176470588</v>
      </c>
      <c r="G42" s="25"/>
      <c r="H42" s="25"/>
      <c r="I42" s="25"/>
      <c r="J42" s="21"/>
      <c r="K42" s="7"/>
      <c r="L42" s="7"/>
      <c r="M42" s="8">
        <v>1998</v>
      </c>
      <c r="N42" s="8">
        <v>13600</v>
      </c>
      <c r="O42" s="8">
        <f t="shared" si="1"/>
        <v>13640</v>
      </c>
      <c r="P42" s="8">
        <v>5860</v>
      </c>
      <c r="Q42" s="8">
        <v>7770</v>
      </c>
      <c r="R42" s="28">
        <v>488</v>
      </c>
      <c r="S42" s="28">
        <v>7030</v>
      </c>
      <c r="T42" s="3">
        <v>262</v>
      </c>
      <c r="U42" s="8">
        <f t="shared" si="2"/>
        <v>7780</v>
      </c>
      <c r="V42" s="3"/>
    </row>
    <row r="43" spans="1:22" ht="12" customHeight="1">
      <c r="A43" s="89"/>
      <c r="B43" s="27" t="s">
        <v>48</v>
      </c>
      <c r="C43" s="19">
        <f>N43</f>
        <v>13600</v>
      </c>
      <c r="D43" s="19">
        <f>Q43</f>
        <v>7860</v>
      </c>
      <c r="E43" s="19">
        <f t="shared" si="9"/>
        <v>7614</v>
      </c>
      <c r="F43" s="20">
        <f>E43/C43*100</f>
        <v>55.98529411764706</v>
      </c>
      <c r="G43" s="25"/>
      <c r="H43" s="25"/>
      <c r="I43" s="25"/>
      <c r="J43" s="21"/>
      <c r="K43" s="7"/>
      <c r="L43" s="7"/>
      <c r="M43" s="8">
        <v>1999</v>
      </c>
      <c r="N43" s="8">
        <v>13600</v>
      </c>
      <c r="O43" s="8">
        <f>P43+U43</f>
        <v>13627</v>
      </c>
      <c r="P43" s="8">
        <v>5760</v>
      </c>
      <c r="Q43" s="8">
        <v>7860</v>
      </c>
      <c r="R43" s="28">
        <v>514</v>
      </c>
      <c r="S43" s="28">
        <v>7100</v>
      </c>
      <c r="T43" s="3">
        <v>253</v>
      </c>
      <c r="U43" s="8">
        <f>R43+S43+T43</f>
        <v>7867</v>
      </c>
      <c r="V43" s="3"/>
    </row>
    <row r="44" spans="1:22" ht="12" customHeight="1">
      <c r="A44" s="89"/>
      <c r="B44" s="27" t="s">
        <v>72</v>
      </c>
      <c r="C44" s="19">
        <v>13600</v>
      </c>
      <c r="D44" s="19">
        <v>7780</v>
      </c>
      <c r="E44" s="19">
        <f>+G44+H44</f>
        <v>7553</v>
      </c>
      <c r="F44" s="20">
        <f>E44/C44*100</f>
        <v>55.536764705882355</v>
      </c>
      <c r="G44" s="25">
        <v>513</v>
      </c>
      <c r="H44" s="25">
        <v>7040</v>
      </c>
      <c r="I44" s="25">
        <f>SUM(G44:H44)</f>
        <v>7553</v>
      </c>
      <c r="J44" s="21"/>
      <c r="K44" s="7"/>
      <c r="L44" s="7"/>
      <c r="M44" s="8"/>
      <c r="N44" s="8"/>
      <c r="O44" s="8"/>
      <c r="P44" s="8"/>
      <c r="Q44" s="8"/>
      <c r="R44" s="28"/>
      <c r="S44" s="28"/>
      <c r="T44" s="3"/>
      <c r="U44" s="8"/>
      <c r="V44" s="3"/>
    </row>
    <row r="45" spans="1:22" ht="12" customHeight="1">
      <c r="A45" s="90"/>
      <c r="B45" s="29" t="s">
        <v>73</v>
      </c>
      <c r="C45" s="30">
        <v>13600</v>
      </c>
      <c r="D45" s="30">
        <v>7990</v>
      </c>
      <c r="E45" s="30">
        <v>7772</v>
      </c>
      <c r="F45" s="31">
        <f>E45/C45*100</f>
        <v>57.147058823529406</v>
      </c>
      <c r="G45" s="42">
        <v>512</v>
      </c>
      <c r="H45" s="42">
        <v>7260</v>
      </c>
      <c r="I45" s="42">
        <f>SUM(G45:H45)</f>
        <v>7772</v>
      </c>
      <c r="J45" s="43"/>
      <c r="K45" s="44"/>
      <c r="L45" s="79"/>
      <c r="M45" s="8">
        <v>2000</v>
      </c>
      <c r="N45" s="8" t="s">
        <v>74</v>
      </c>
      <c r="O45" s="8" t="e">
        <f>P45+U45</f>
        <v>#VALUE!</v>
      </c>
      <c r="P45" s="8" t="s">
        <v>74</v>
      </c>
      <c r="Q45" s="8" t="s">
        <v>74</v>
      </c>
      <c r="R45" s="28" t="s">
        <v>74</v>
      </c>
      <c r="S45" s="28" t="s">
        <v>74</v>
      </c>
      <c r="T45" s="3" t="s">
        <v>74</v>
      </c>
      <c r="U45" s="8" t="e">
        <f>R45+S45+T45</f>
        <v>#VALUE!</v>
      </c>
      <c r="V45" s="3"/>
    </row>
    <row r="46" spans="1:21" ht="12" customHeight="1">
      <c r="A46" s="88" t="s">
        <v>36</v>
      </c>
      <c r="B46" s="18" t="s">
        <v>49</v>
      </c>
      <c r="C46" s="19">
        <f>N46</f>
        <v>26200</v>
      </c>
      <c r="D46" s="19">
        <f>Q46</f>
        <v>8420</v>
      </c>
      <c r="E46" s="19">
        <f>R46+S46</f>
        <v>6135</v>
      </c>
      <c r="F46" s="20">
        <f t="shared" si="10"/>
        <v>23.416030534351144</v>
      </c>
      <c r="G46" s="25"/>
      <c r="H46" s="25"/>
      <c r="I46" s="25"/>
      <c r="J46" s="21"/>
      <c r="K46" s="7"/>
      <c r="L46" s="7"/>
      <c r="M46" s="7">
        <v>1975</v>
      </c>
      <c r="N46" s="7">
        <v>26200</v>
      </c>
      <c r="O46" s="8">
        <f t="shared" si="1"/>
        <v>26215</v>
      </c>
      <c r="P46" s="22">
        <v>17800</v>
      </c>
      <c r="Q46" s="22">
        <v>8420</v>
      </c>
      <c r="R46" s="7">
        <v>85</v>
      </c>
      <c r="S46" s="7">
        <v>6050</v>
      </c>
      <c r="T46" s="1">
        <v>2280</v>
      </c>
      <c r="U46" s="8">
        <f aca="true" t="shared" si="11" ref="U46:U61">T46+R46+S46</f>
        <v>8415</v>
      </c>
    </row>
    <row r="47" spans="1:21" ht="12" customHeight="1">
      <c r="A47" s="89"/>
      <c r="B47" s="23" t="s">
        <v>50</v>
      </c>
      <c r="C47" s="19">
        <f aca="true" t="shared" si="12" ref="C47:C60">N47</f>
        <v>25100</v>
      </c>
      <c r="D47" s="24">
        <f aca="true" t="shared" si="13" ref="D47:D60">Q47</f>
        <v>8840</v>
      </c>
      <c r="E47" s="19">
        <f>R47+S47</f>
        <v>7028</v>
      </c>
      <c r="F47" s="20">
        <f t="shared" si="10"/>
        <v>28.000000000000004</v>
      </c>
      <c r="G47" s="25"/>
      <c r="H47" s="25"/>
      <c r="I47" s="25"/>
      <c r="J47" s="21"/>
      <c r="K47" s="7"/>
      <c r="L47" s="7"/>
      <c r="M47" s="7">
        <v>1980</v>
      </c>
      <c r="N47" s="7">
        <v>25100</v>
      </c>
      <c r="O47" s="8">
        <f t="shared" si="1"/>
        <v>25038</v>
      </c>
      <c r="P47" s="22">
        <v>16200</v>
      </c>
      <c r="Q47" s="22">
        <v>8840</v>
      </c>
      <c r="R47" s="7">
        <v>178</v>
      </c>
      <c r="S47" s="7">
        <v>6850</v>
      </c>
      <c r="T47" s="1">
        <v>1810</v>
      </c>
      <c r="U47" s="8">
        <f t="shared" si="11"/>
        <v>8838</v>
      </c>
    </row>
    <row r="48" spans="1:21" ht="12" customHeight="1">
      <c r="A48" s="89"/>
      <c r="B48" s="23" t="s">
        <v>51</v>
      </c>
      <c r="C48" s="19">
        <f t="shared" si="12"/>
        <v>23400</v>
      </c>
      <c r="D48" s="24">
        <f t="shared" si="13"/>
        <v>8840</v>
      </c>
      <c r="E48" s="19">
        <f>R48+S48</f>
        <v>7528</v>
      </c>
      <c r="F48" s="20">
        <f t="shared" si="10"/>
        <v>32.17094017094017</v>
      </c>
      <c r="G48" s="25"/>
      <c r="H48" s="25"/>
      <c r="I48" s="25"/>
      <c r="J48" s="21"/>
      <c r="K48" s="7"/>
      <c r="L48" s="7"/>
      <c r="M48" s="7">
        <v>1985</v>
      </c>
      <c r="N48" s="7">
        <v>23400</v>
      </c>
      <c r="O48" s="8">
        <f t="shared" si="1"/>
        <v>23348</v>
      </c>
      <c r="P48" s="22">
        <v>14500</v>
      </c>
      <c r="Q48" s="22">
        <v>8840</v>
      </c>
      <c r="R48" s="7">
        <v>198</v>
      </c>
      <c r="S48" s="7">
        <v>7330</v>
      </c>
      <c r="T48" s="1">
        <v>1320</v>
      </c>
      <c r="U48" s="8">
        <f t="shared" si="11"/>
        <v>8848</v>
      </c>
    </row>
    <row r="49" spans="1:21" ht="13.5" customHeight="1" hidden="1">
      <c r="A49" s="89"/>
      <c r="B49" s="23" t="s">
        <v>34</v>
      </c>
      <c r="C49" s="19">
        <f t="shared" si="12"/>
        <v>22800</v>
      </c>
      <c r="D49" s="24">
        <f t="shared" si="13"/>
        <v>8750</v>
      </c>
      <c r="E49" s="19">
        <f>R49+S49</f>
        <v>7506</v>
      </c>
      <c r="F49" s="20">
        <f t="shared" si="10"/>
        <v>32.921052631578945</v>
      </c>
      <c r="G49" s="25"/>
      <c r="H49" s="25"/>
      <c r="I49" s="25"/>
      <c r="J49" s="21"/>
      <c r="K49" s="7"/>
      <c r="L49" s="7"/>
      <c r="M49" s="7">
        <v>1986</v>
      </c>
      <c r="N49" s="7">
        <v>22800</v>
      </c>
      <c r="O49" s="8">
        <f t="shared" si="1"/>
        <v>22856</v>
      </c>
      <c r="P49" s="22">
        <v>14100</v>
      </c>
      <c r="Q49" s="22">
        <v>8750</v>
      </c>
      <c r="R49" s="7">
        <v>206</v>
      </c>
      <c r="S49" s="7">
        <v>7300</v>
      </c>
      <c r="T49" s="1">
        <v>1250</v>
      </c>
      <c r="U49" s="8">
        <f t="shared" si="11"/>
        <v>8756</v>
      </c>
    </row>
    <row r="50" spans="1:21" ht="13.5" customHeight="1" hidden="1">
      <c r="A50" s="89"/>
      <c r="B50" s="23" t="s">
        <v>35</v>
      </c>
      <c r="C50" s="19">
        <f t="shared" si="12"/>
        <v>23300</v>
      </c>
      <c r="D50" s="24">
        <f t="shared" si="13"/>
        <v>8620</v>
      </c>
      <c r="E50" s="19">
        <f>R50+S50</f>
        <v>7433</v>
      </c>
      <c r="F50" s="20">
        <f t="shared" si="10"/>
        <v>31.901287553648068</v>
      </c>
      <c r="G50" s="25"/>
      <c r="H50" s="25"/>
      <c r="I50" s="25"/>
      <c r="J50" s="21"/>
      <c r="K50" s="7"/>
      <c r="L50" s="7"/>
      <c r="M50" s="7">
        <v>1987</v>
      </c>
      <c r="N50" s="7">
        <v>23300</v>
      </c>
      <c r="O50" s="8">
        <f t="shared" si="1"/>
        <v>22223</v>
      </c>
      <c r="P50" s="22">
        <v>13600</v>
      </c>
      <c r="Q50" s="22">
        <v>8620</v>
      </c>
      <c r="R50" s="7">
        <v>203</v>
      </c>
      <c r="S50" s="7">
        <v>7230</v>
      </c>
      <c r="T50" s="1">
        <v>1190</v>
      </c>
      <c r="U50" s="8">
        <f t="shared" si="11"/>
        <v>8623</v>
      </c>
    </row>
    <row r="51" spans="1:21" ht="13.5" customHeight="1" hidden="1">
      <c r="A51" s="89"/>
      <c r="B51" s="18" t="s">
        <v>9</v>
      </c>
      <c r="C51" s="19">
        <f t="shared" si="12"/>
        <v>21600</v>
      </c>
      <c r="D51" s="24">
        <f t="shared" si="13"/>
        <v>8540</v>
      </c>
      <c r="E51" s="19">
        <f aca="true" t="shared" si="14" ref="E51:E61">R51+S51</f>
        <v>7387</v>
      </c>
      <c r="F51" s="20">
        <f aca="true" t="shared" si="15" ref="F51:F61">E51/C51*100</f>
        <v>34.199074074074076</v>
      </c>
      <c r="G51" s="25"/>
      <c r="H51" s="25"/>
      <c r="I51" s="25"/>
      <c r="J51" s="21"/>
      <c r="K51" s="7"/>
      <c r="L51" s="7"/>
      <c r="M51" s="14" t="s">
        <v>10</v>
      </c>
      <c r="N51" s="14">
        <v>21600</v>
      </c>
      <c r="O51" s="8">
        <f t="shared" si="1"/>
        <v>21637</v>
      </c>
      <c r="P51" s="25">
        <v>13100</v>
      </c>
      <c r="Q51" s="25">
        <v>8540</v>
      </c>
      <c r="R51" s="25">
        <v>197</v>
      </c>
      <c r="S51" s="25">
        <v>7190</v>
      </c>
      <c r="T51" s="1">
        <v>1150</v>
      </c>
      <c r="U51" s="8">
        <f t="shared" si="11"/>
        <v>8537</v>
      </c>
    </row>
    <row r="52" spans="1:21" ht="13.5" customHeight="1" hidden="1">
      <c r="A52" s="89"/>
      <c r="B52" s="18" t="s">
        <v>12</v>
      </c>
      <c r="C52" s="19">
        <f t="shared" si="12"/>
        <v>20900</v>
      </c>
      <c r="D52" s="24">
        <f t="shared" si="13"/>
        <v>8420</v>
      </c>
      <c r="E52" s="19">
        <f t="shared" si="14"/>
        <v>7340</v>
      </c>
      <c r="F52" s="20">
        <f t="shared" si="15"/>
        <v>35.119617224880386</v>
      </c>
      <c r="G52" s="25"/>
      <c r="H52" s="25"/>
      <c r="I52" s="25"/>
      <c r="J52" s="21"/>
      <c r="K52" s="7"/>
      <c r="L52" s="14" t="s">
        <v>18</v>
      </c>
      <c r="M52" s="14" t="s">
        <v>13</v>
      </c>
      <c r="N52" s="14">
        <v>20900</v>
      </c>
      <c r="O52" s="8">
        <f t="shared" si="1"/>
        <v>20930</v>
      </c>
      <c r="P52" s="25">
        <v>12500</v>
      </c>
      <c r="Q52" s="25">
        <v>8420</v>
      </c>
      <c r="R52" s="25">
        <v>200</v>
      </c>
      <c r="S52" s="25">
        <v>7140</v>
      </c>
      <c r="T52" s="33">
        <v>1090</v>
      </c>
      <c r="U52" s="8">
        <f t="shared" si="11"/>
        <v>8430</v>
      </c>
    </row>
    <row r="53" spans="1:21" ht="12" customHeight="1">
      <c r="A53" s="89"/>
      <c r="B53" s="18" t="s">
        <v>62</v>
      </c>
      <c r="C53" s="19">
        <f t="shared" si="12"/>
        <v>20200</v>
      </c>
      <c r="D53" s="24">
        <f t="shared" si="13"/>
        <v>8300</v>
      </c>
      <c r="E53" s="19">
        <f t="shared" si="14"/>
        <v>7294</v>
      </c>
      <c r="F53" s="20">
        <f t="shared" si="15"/>
        <v>36.10891089108911</v>
      </c>
      <c r="G53" s="25"/>
      <c r="H53" s="25"/>
      <c r="I53" s="25"/>
      <c r="J53" s="21"/>
      <c r="K53" s="7"/>
      <c r="L53" s="7"/>
      <c r="M53" s="14" t="s">
        <v>14</v>
      </c>
      <c r="N53" s="14">
        <v>20200</v>
      </c>
      <c r="O53" s="8">
        <f t="shared" si="1"/>
        <v>20204</v>
      </c>
      <c r="P53" s="25">
        <v>11900</v>
      </c>
      <c r="Q53" s="25">
        <v>8300</v>
      </c>
      <c r="R53" s="25">
        <v>194</v>
      </c>
      <c r="S53" s="25">
        <v>7100</v>
      </c>
      <c r="T53" s="33">
        <v>1010</v>
      </c>
      <c r="U53" s="8">
        <f t="shared" si="11"/>
        <v>8304</v>
      </c>
    </row>
    <row r="54" spans="1:21" ht="17.25" customHeight="1" hidden="1">
      <c r="A54" s="89"/>
      <c r="B54" s="23" t="s">
        <v>29</v>
      </c>
      <c r="C54" s="19">
        <f t="shared" si="12"/>
        <v>19600</v>
      </c>
      <c r="D54" s="24">
        <f t="shared" si="13"/>
        <v>8160</v>
      </c>
      <c r="E54" s="19">
        <f t="shared" si="14"/>
        <v>7228</v>
      </c>
      <c r="F54" s="20">
        <f t="shared" si="15"/>
        <v>36.87755102040816</v>
      </c>
      <c r="G54" s="25"/>
      <c r="H54" s="25"/>
      <c r="I54" s="25"/>
      <c r="J54" s="21"/>
      <c r="K54" s="7"/>
      <c r="L54" s="7"/>
      <c r="M54" s="14" t="s">
        <v>15</v>
      </c>
      <c r="N54" s="14">
        <v>19600</v>
      </c>
      <c r="O54" s="8">
        <f t="shared" si="1"/>
        <v>19656</v>
      </c>
      <c r="P54" s="25">
        <v>11500</v>
      </c>
      <c r="Q54" s="25">
        <v>8160</v>
      </c>
      <c r="R54" s="25">
        <v>188</v>
      </c>
      <c r="S54" s="25">
        <v>7040</v>
      </c>
      <c r="T54" s="33">
        <v>928</v>
      </c>
      <c r="U54" s="8">
        <f t="shared" si="11"/>
        <v>8156</v>
      </c>
    </row>
    <row r="55" spans="1:21" ht="17.25" customHeight="1" hidden="1">
      <c r="A55" s="89"/>
      <c r="B55" s="23" t="s">
        <v>30</v>
      </c>
      <c r="C55" s="19">
        <f t="shared" si="12"/>
        <v>19000</v>
      </c>
      <c r="D55" s="24">
        <f t="shared" si="13"/>
        <v>8050</v>
      </c>
      <c r="E55" s="19">
        <f t="shared" si="14"/>
        <v>7182</v>
      </c>
      <c r="F55" s="20">
        <f t="shared" si="15"/>
        <v>37.8</v>
      </c>
      <c r="G55" s="25"/>
      <c r="H55" s="25"/>
      <c r="I55" s="25"/>
      <c r="J55" s="21"/>
      <c r="K55" s="7"/>
      <c r="L55" s="7"/>
      <c r="M55" s="14" t="s">
        <v>16</v>
      </c>
      <c r="N55" s="14">
        <v>19000</v>
      </c>
      <c r="O55" s="8">
        <f t="shared" si="1"/>
        <v>19046</v>
      </c>
      <c r="P55" s="25">
        <v>11000</v>
      </c>
      <c r="Q55" s="25">
        <v>8050</v>
      </c>
      <c r="R55" s="25">
        <v>182</v>
      </c>
      <c r="S55" s="25">
        <v>7000</v>
      </c>
      <c r="T55" s="1">
        <v>864</v>
      </c>
      <c r="U55" s="8">
        <f t="shared" si="11"/>
        <v>8046</v>
      </c>
    </row>
    <row r="56" spans="1:21" ht="17.25" customHeight="1" hidden="1">
      <c r="A56" s="89"/>
      <c r="B56" s="23" t="s">
        <v>31</v>
      </c>
      <c r="C56" s="19">
        <f t="shared" si="12"/>
        <v>18400</v>
      </c>
      <c r="D56" s="24">
        <f t="shared" si="13"/>
        <v>7930</v>
      </c>
      <c r="E56" s="19">
        <f t="shared" si="14"/>
        <v>7153</v>
      </c>
      <c r="F56" s="20">
        <f t="shared" si="15"/>
        <v>38.875</v>
      </c>
      <c r="G56" s="25"/>
      <c r="H56" s="25"/>
      <c r="I56" s="25"/>
      <c r="J56" s="21"/>
      <c r="K56" s="7"/>
      <c r="L56" s="7"/>
      <c r="M56" s="26">
        <v>1993</v>
      </c>
      <c r="N56" s="26">
        <v>18400</v>
      </c>
      <c r="O56" s="8">
        <f t="shared" si="1"/>
        <v>18430</v>
      </c>
      <c r="P56" s="25">
        <v>10500</v>
      </c>
      <c r="Q56" s="25">
        <v>7930</v>
      </c>
      <c r="R56" s="25">
        <v>173</v>
      </c>
      <c r="S56" s="25">
        <v>6980</v>
      </c>
      <c r="T56" s="1">
        <v>777</v>
      </c>
      <c r="U56" s="8">
        <f t="shared" si="11"/>
        <v>7930</v>
      </c>
    </row>
    <row r="57" spans="1:22" ht="17.25" customHeight="1" hidden="1">
      <c r="A57" s="89"/>
      <c r="B57" s="23" t="s">
        <v>32</v>
      </c>
      <c r="C57" s="19">
        <f t="shared" si="12"/>
        <v>18000</v>
      </c>
      <c r="D57" s="24">
        <f t="shared" si="13"/>
        <v>7890</v>
      </c>
      <c r="E57" s="19">
        <f t="shared" si="14"/>
        <v>7128</v>
      </c>
      <c r="F57" s="20">
        <f t="shared" si="15"/>
        <v>39.6</v>
      </c>
      <c r="G57" s="25"/>
      <c r="H57" s="25"/>
      <c r="I57" s="25"/>
      <c r="J57" s="21"/>
      <c r="K57" s="7"/>
      <c r="L57" s="7"/>
      <c r="M57" s="7">
        <v>1994</v>
      </c>
      <c r="N57" s="7">
        <v>18000</v>
      </c>
      <c r="O57" s="8">
        <f t="shared" si="1"/>
        <v>17994</v>
      </c>
      <c r="P57" s="22">
        <v>10100</v>
      </c>
      <c r="Q57" s="22">
        <v>7890</v>
      </c>
      <c r="R57" s="26">
        <v>168</v>
      </c>
      <c r="S57" s="26">
        <v>6960</v>
      </c>
      <c r="T57" s="32">
        <v>766</v>
      </c>
      <c r="U57" s="8">
        <f t="shared" si="11"/>
        <v>7894</v>
      </c>
      <c r="V57" s="32"/>
    </row>
    <row r="58" spans="1:22" ht="12" customHeight="1">
      <c r="A58" s="89"/>
      <c r="B58" s="23" t="s">
        <v>69</v>
      </c>
      <c r="C58" s="19">
        <f t="shared" si="12"/>
        <v>17400</v>
      </c>
      <c r="D58" s="24">
        <f t="shared" si="13"/>
        <v>7600</v>
      </c>
      <c r="E58" s="19">
        <f t="shared" si="14"/>
        <v>6910</v>
      </c>
      <c r="F58" s="20">
        <f t="shared" si="15"/>
        <v>39.712643678160916</v>
      </c>
      <c r="G58" s="25"/>
      <c r="H58" s="25"/>
      <c r="I58" s="25"/>
      <c r="J58" s="21"/>
      <c r="K58" s="7"/>
      <c r="L58" s="7"/>
      <c r="M58" s="7">
        <v>1995</v>
      </c>
      <c r="N58" s="7">
        <v>17400</v>
      </c>
      <c r="O58" s="8">
        <f t="shared" si="1"/>
        <v>17387</v>
      </c>
      <c r="P58" s="22">
        <v>9780</v>
      </c>
      <c r="Q58" s="22">
        <v>7600</v>
      </c>
      <c r="R58" s="26">
        <v>160</v>
      </c>
      <c r="S58" s="26">
        <v>6750</v>
      </c>
      <c r="T58" s="32">
        <v>697</v>
      </c>
      <c r="U58" s="8">
        <f t="shared" si="11"/>
        <v>7607</v>
      </c>
      <c r="V58" s="32"/>
    </row>
    <row r="59" spans="1:22" ht="12" customHeight="1">
      <c r="A59" s="89"/>
      <c r="B59" s="23" t="s">
        <v>70</v>
      </c>
      <c r="C59" s="19">
        <f t="shared" si="12"/>
        <v>16900</v>
      </c>
      <c r="D59" s="24">
        <f t="shared" si="13"/>
        <v>7520</v>
      </c>
      <c r="E59" s="19">
        <f t="shared" si="14"/>
        <v>6860</v>
      </c>
      <c r="F59" s="20">
        <f t="shared" si="15"/>
        <v>40.59171597633136</v>
      </c>
      <c r="G59" s="25"/>
      <c r="H59" s="25"/>
      <c r="I59" s="25"/>
      <c r="J59" s="21"/>
      <c r="K59" s="7"/>
      <c r="L59" s="7"/>
      <c r="M59" s="7">
        <v>1996</v>
      </c>
      <c r="N59" s="7">
        <v>16900</v>
      </c>
      <c r="O59" s="8">
        <f t="shared" si="1"/>
        <v>16939</v>
      </c>
      <c r="P59" s="22">
        <v>9430</v>
      </c>
      <c r="Q59" s="22">
        <v>7520</v>
      </c>
      <c r="R59" s="26">
        <v>160</v>
      </c>
      <c r="S59" s="26">
        <v>6700</v>
      </c>
      <c r="T59" s="32">
        <v>649</v>
      </c>
      <c r="U59" s="8">
        <f t="shared" si="11"/>
        <v>7509</v>
      </c>
      <c r="V59" s="32"/>
    </row>
    <row r="60" spans="1:22" ht="12" customHeight="1">
      <c r="A60" s="89"/>
      <c r="B60" s="23" t="s">
        <v>71</v>
      </c>
      <c r="C60" s="19">
        <f t="shared" si="12"/>
        <v>16400</v>
      </c>
      <c r="D60" s="24">
        <f t="shared" si="13"/>
        <v>7300</v>
      </c>
      <c r="E60" s="19">
        <f t="shared" si="14"/>
        <v>6684</v>
      </c>
      <c r="F60" s="20">
        <f t="shared" si="15"/>
        <v>40.756097560975604</v>
      </c>
      <c r="G60" s="25"/>
      <c r="H60" s="25"/>
      <c r="I60" s="25"/>
      <c r="J60" s="21"/>
      <c r="K60" s="7"/>
      <c r="L60" s="7"/>
      <c r="M60" s="7">
        <v>1997</v>
      </c>
      <c r="N60" s="7">
        <v>16400</v>
      </c>
      <c r="O60" s="8">
        <f t="shared" si="1"/>
        <v>16387</v>
      </c>
      <c r="P60" s="22">
        <v>9090</v>
      </c>
      <c r="Q60" s="22">
        <v>7300</v>
      </c>
      <c r="R60" s="26">
        <v>164</v>
      </c>
      <c r="S60" s="26">
        <v>6520</v>
      </c>
      <c r="T60" s="32">
        <v>613</v>
      </c>
      <c r="U60" s="8">
        <f t="shared" si="11"/>
        <v>7297</v>
      </c>
      <c r="V60" s="32"/>
    </row>
    <row r="61" spans="1:22" ht="12" customHeight="1">
      <c r="A61" s="89"/>
      <c r="B61" s="27" t="s">
        <v>47</v>
      </c>
      <c r="C61" s="19">
        <f>N61</f>
        <v>16000</v>
      </c>
      <c r="D61" s="19">
        <f>Q61</f>
        <v>7120</v>
      </c>
      <c r="E61" s="19">
        <f t="shared" si="14"/>
        <v>6587</v>
      </c>
      <c r="F61" s="20">
        <f t="shared" si="15"/>
        <v>41.168749999999996</v>
      </c>
      <c r="G61" s="25"/>
      <c r="H61" s="25"/>
      <c r="I61" s="25"/>
      <c r="J61" s="21"/>
      <c r="K61" s="7"/>
      <c r="L61" s="8"/>
      <c r="M61" s="8">
        <v>1998</v>
      </c>
      <c r="N61" s="8">
        <v>16000</v>
      </c>
      <c r="O61" s="8">
        <f t="shared" si="1"/>
        <v>15973</v>
      </c>
      <c r="P61" s="8">
        <v>8850</v>
      </c>
      <c r="Q61" s="8">
        <v>7120</v>
      </c>
      <c r="R61" s="28">
        <v>157</v>
      </c>
      <c r="S61" s="28">
        <v>6430</v>
      </c>
      <c r="T61" s="3">
        <v>536</v>
      </c>
      <c r="U61" s="8">
        <f t="shared" si="11"/>
        <v>7123</v>
      </c>
      <c r="V61" s="3"/>
    </row>
    <row r="62" spans="1:22" ht="12" customHeight="1">
      <c r="A62" s="89"/>
      <c r="B62" s="27" t="s">
        <v>48</v>
      </c>
      <c r="C62" s="19">
        <f>N62</f>
        <v>15600</v>
      </c>
      <c r="D62" s="19">
        <f>Q62</f>
        <v>7000</v>
      </c>
      <c r="E62" s="19">
        <f>R62+S62</f>
        <v>6499</v>
      </c>
      <c r="F62" s="20">
        <f>E62/C62*100</f>
        <v>41.66025641025641</v>
      </c>
      <c r="G62" s="25"/>
      <c r="H62" s="25"/>
      <c r="I62" s="25"/>
      <c r="J62" s="21"/>
      <c r="K62" s="7"/>
      <c r="L62" s="8"/>
      <c r="M62" s="8">
        <v>1999</v>
      </c>
      <c r="N62" s="8">
        <v>15600</v>
      </c>
      <c r="O62" s="8">
        <f>P62+U62</f>
        <v>15613</v>
      </c>
      <c r="P62" s="8">
        <v>8610</v>
      </c>
      <c r="Q62" s="8">
        <v>7000</v>
      </c>
      <c r="R62" s="28">
        <v>169</v>
      </c>
      <c r="S62" s="28">
        <v>6330</v>
      </c>
      <c r="T62" s="3">
        <v>504</v>
      </c>
      <c r="U62" s="8">
        <f>T62+R62+S62</f>
        <v>7003</v>
      </c>
      <c r="V62" s="3"/>
    </row>
    <row r="63" spans="1:22" ht="12" customHeight="1">
      <c r="A63" s="89"/>
      <c r="B63" s="27" t="s">
        <v>72</v>
      </c>
      <c r="C63" s="19">
        <v>15200</v>
      </c>
      <c r="D63" s="19">
        <v>6840</v>
      </c>
      <c r="E63" s="19">
        <f>+G63+H63</f>
        <v>6364</v>
      </c>
      <c r="F63" s="20">
        <f>E63/C63*100</f>
        <v>41.868421052631575</v>
      </c>
      <c r="G63" s="42">
        <v>164</v>
      </c>
      <c r="H63" s="42">
        <v>6200</v>
      </c>
      <c r="I63" s="42">
        <f>SUM(G63:H63)</f>
        <v>6364</v>
      </c>
      <c r="J63" s="21"/>
      <c r="K63" s="7"/>
      <c r="L63" s="8"/>
      <c r="M63" s="8"/>
      <c r="N63" s="8"/>
      <c r="O63" s="8"/>
      <c r="P63" s="8"/>
      <c r="Q63" s="8"/>
      <c r="R63" s="28"/>
      <c r="S63" s="28"/>
      <c r="T63" s="3"/>
      <c r="U63" s="8"/>
      <c r="V63" s="3"/>
    </row>
    <row r="64" spans="1:22" ht="12" customHeight="1">
      <c r="A64" s="90"/>
      <c r="B64" s="29" t="s">
        <v>73</v>
      </c>
      <c r="C64" s="30">
        <v>14800</v>
      </c>
      <c r="D64" s="30">
        <v>6730</v>
      </c>
      <c r="E64" s="30">
        <v>6260</v>
      </c>
      <c r="F64" s="31">
        <f>E64/C64*100</f>
        <v>42.2972972972973</v>
      </c>
      <c r="G64" s="42">
        <v>160</v>
      </c>
      <c r="H64" s="42">
        <v>6100</v>
      </c>
      <c r="I64" s="42">
        <f>SUM(G64:H64)</f>
        <v>6260</v>
      </c>
      <c r="J64" s="43"/>
      <c r="K64" s="44"/>
      <c r="L64" s="8"/>
      <c r="M64" s="8">
        <v>2000</v>
      </c>
      <c r="N64" s="8" t="s">
        <v>74</v>
      </c>
      <c r="O64" s="8" t="e">
        <f>P64+U64</f>
        <v>#VALUE!</v>
      </c>
      <c r="P64" s="8" t="s">
        <v>74</v>
      </c>
      <c r="Q64" s="8" t="s">
        <v>74</v>
      </c>
      <c r="R64" s="28" t="s">
        <v>74</v>
      </c>
      <c r="S64" s="28" t="s">
        <v>74</v>
      </c>
      <c r="T64" s="3" t="s">
        <v>74</v>
      </c>
      <c r="U64" s="8" t="e">
        <f>T64+R64+S64</f>
        <v>#VALUE!</v>
      </c>
      <c r="V64" s="3"/>
    </row>
    <row r="65" spans="1:22" ht="15" customHeight="1">
      <c r="A65" s="34" t="s">
        <v>43</v>
      </c>
      <c r="B65" s="32"/>
      <c r="C65" s="32"/>
      <c r="D65" s="32"/>
      <c r="E65" s="32"/>
      <c r="F65" s="32"/>
      <c r="G65" s="40"/>
      <c r="H65" s="40"/>
      <c r="I65" s="40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</row>
    <row r="66" spans="1:22" ht="14.25" customHeight="1">
      <c r="A66" s="39" t="s">
        <v>63</v>
      </c>
      <c r="B66" s="32"/>
      <c r="C66" s="32"/>
      <c r="D66" s="32"/>
      <c r="E66" s="32"/>
      <c r="F66" s="32"/>
      <c r="G66" s="40"/>
      <c r="H66" s="40"/>
      <c r="I66" s="40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</row>
    <row r="67" spans="1:22" ht="14.25" customHeight="1">
      <c r="A67" s="39" t="s">
        <v>45</v>
      </c>
      <c r="B67" s="32"/>
      <c r="C67" s="32"/>
      <c r="D67" s="32"/>
      <c r="E67" s="32"/>
      <c r="F67" s="32"/>
      <c r="G67" s="40"/>
      <c r="H67" s="40"/>
      <c r="I67" s="40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</row>
    <row r="68" spans="1:22" ht="14.25" customHeight="1">
      <c r="A68" s="39" t="s">
        <v>97</v>
      </c>
      <c r="B68" s="32"/>
      <c r="C68" s="32"/>
      <c r="D68" s="32"/>
      <c r="E68" s="32"/>
      <c r="F68" s="32"/>
      <c r="G68" s="40"/>
      <c r="H68" s="40"/>
      <c r="I68" s="40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</row>
    <row r="69" spans="1:22" ht="15" customHeight="1">
      <c r="A69" s="39"/>
      <c r="B69" s="32"/>
      <c r="C69" s="32"/>
      <c r="D69" s="32"/>
      <c r="E69" s="32"/>
      <c r="F69" s="32"/>
      <c r="G69" s="40"/>
      <c r="H69" s="40"/>
      <c r="I69" s="40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</row>
    <row r="70" spans="1:22" ht="15" customHeight="1">
      <c r="A70" s="39"/>
      <c r="B70" s="32"/>
      <c r="C70" s="32"/>
      <c r="D70" s="32"/>
      <c r="E70" s="32"/>
      <c r="F70" s="32"/>
      <c r="G70" s="40"/>
      <c r="H70" s="40"/>
      <c r="I70" s="40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</row>
    <row r="71" spans="1:22" ht="14.25" customHeight="1">
      <c r="A71" s="39"/>
      <c r="B71" s="32"/>
      <c r="C71" s="32"/>
      <c r="D71" s="32"/>
      <c r="E71" s="32"/>
      <c r="F71" s="32"/>
      <c r="G71" s="40"/>
      <c r="H71" s="40"/>
      <c r="I71" s="40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</row>
    <row r="72" spans="1:22" ht="13.5" customHeight="1">
      <c r="A72" s="3"/>
      <c r="B72" s="3"/>
      <c r="C72" s="3"/>
      <c r="D72" s="3"/>
      <c r="E72" s="69"/>
      <c r="F72" s="4" t="s">
        <v>75</v>
      </c>
      <c r="G72" s="5"/>
      <c r="H72" s="5"/>
      <c r="I72" s="5"/>
      <c r="J72" s="5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</row>
    <row r="73" spans="1:21" ht="13.5" customHeight="1">
      <c r="A73" s="85" t="s">
        <v>76</v>
      </c>
      <c r="B73" s="85" t="s">
        <v>3</v>
      </c>
      <c r="C73" s="94" t="s">
        <v>52</v>
      </c>
      <c r="D73" s="96" t="s">
        <v>98</v>
      </c>
      <c r="E73" s="97"/>
      <c r="F73" s="98"/>
      <c r="G73" s="6"/>
      <c r="H73" s="6"/>
      <c r="I73" s="6"/>
      <c r="J73" s="6"/>
      <c r="K73" s="7"/>
      <c r="L73" s="7"/>
      <c r="M73" s="7"/>
      <c r="N73" s="7" t="s">
        <v>28</v>
      </c>
      <c r="O73" s="7"/>
      <c r="P73" s="3"/>
      <c r="Q73" s="3"/>
      <c r="R73" s="3"/>
      <c r="U73" s="8"/>
    </row>
    <row r="74" spans="1:21" ht="27" customHeight="1">
      <c r="A74" s="86"/>
      <c r="B74" s="86"/>
      <c r="C74" s="95"/>
      <c r="D74" s="11" t="s">
        <v>96</v>
      </c>
      <c r="E74" s="11" t="s">
        <v>53</v>
      </c>
      <c r="F74" s="12" t="s">
        <v>54</v>
      </c>
      <c r="G74" s="11"/>
      <c r="H74" s="11"/>
      <c r="I74" s="11"/>
      <c r="J74" s="13"/>
      <c r="K74" s="7"/>
      <c r="L74" s="7"/>
      <c r="M74" s="7"/>
      <c r="N74" s="7"/>
      <c r="O74" s="14" t="s">
        <v>1</v>
      </c>
      <c r="P74" s="14"/>
      <c r="Q74" s="14"/>
      <c r="R74" s="7"/>
      <c r="S74" s="7"/>
      <c r="U74" s="14" t="s">
        <v>2</v>
      </c>
    </row>
    <row r="75" spans="1:21" ht="11.25">
      <c r="A75" s="87"/>
      <c r="B75" s="87"/>
      <c r="C75" s="15" t="s">
        <v>5</v>
      </c>
      <c r="D75" s="15" t="s">
        <v>6</v>
      </c>
      <c r="E75" s="15" t="s">
        <v>7</v>
      </c>
      <c r="F75" s="16" t="s">
        <v>8</v>
      </c>
      <c r="G75" s="41"/>
      <c r="H75" s="41"/>
      <c r="I75" s="41"/>
      <c r="J75" s="17"/>
      <c r="K75" s="7"/>
      <c r="L75" s="8"/>
      <c r="M75" s="8"/>
      <c r="N75" s="8"/>
      <c r="O75" s="8"/>
      <c r="P75" s="8"/>
      <c r="Q75" s="8"/>
      <c r="R75" s="8"/>
      <c r="S75" s="7"/>
      <c r="U75" s="8"/>
    </row>
    <row r="76" spans="1:22" ht="12" customHeight="1">
      <c r="A76" s="88" t="s">
        <v>77</v>
      </c>
      <c r="B76" s="18" t="s">
        <v>56</v>
      </c>
      <c r="C76" s="19">
        <f>N76</f>
        <v>14200</v>
      </c>
      <c r="D76" s="19">
        <f>Q76</f>
        <v>3240</v>
      </c>
      <c r="E76" s="19">
        <f>R76+S76</f>
        <v>288</v>
      </c>
      <c r="F76" s="20">
        <f>E76/C76*100</f>
        <v>2.028169014084507</v>
      </c>
      <c r="G76" s="25"/>
      <c r="H76" s="25"/>
      <c r="I76" s="25"/>
      <c r="J76" s="21"/>
      <c r="K76" s="7"/>
      <c r="L76" s="7"/>
      <c r="M76" s="7">
        <v>1975</v>
      </c>
      <c r="N76" s="7">
        <v>14200</v>
      </c>
      <c r="O76" s="8">
        <f aca="true" t="shared" si="16" ref="O76:O129">P76+U76</f>
        <v>14238</v>
      </c>
      <c r="P76" s="22">
        <v>11000</v>
      </c>
      <c r="Q76" s="22">
        <v>3240</v>
      </c>
      <c r="R76" s="7"/>
      <c r="S76" s="7">
        <v>288</v>
      </c>
      <c r="T76" s="32">
        <v>2950</v>
      </c>
      <c r="U76" s="8">
        <f aca="true" t="shared" si="17" ref="U76:U91">S76+T76</f>
        <v>3238</v>
      </c>
      <c r="V76" s="32"/>
    </row>
    <row r="77" spans="1:22" ht="12" customHeight="1">
      <c r="A77" s="89"/>
      <c r="B77" s="23" t="s">
        <v>57</v>
      </c>
      <c r="C77" s="19">
        <f>N77</f>
        <v>15000</v>
      </c>
      <c r="D77" s="24">
        <f>Q77</f>
        <v>3630</v>
      </c>
      <c r="E77" s="19">
        <f>R77+S77</f>
        <v>254</v>
      </c>
      <c r="F77" s="20">
        <f>E77/C77*100</f>
        <v>1.6933333333333336</v>
      </c>
      <c r="G77" s="25"/>
      <c r="H77" s="25"/>
      <c r="I77" s="25"/>
      <c r="J77" s="21"/>
      <c r="K77" s="7"/>
      <c r="L77" s="7"/>
      <c r="M77" s="7">
        <v>1980</v>
      </c>
      <c r="N77" s="7">
        <v>15000</v>
      </c>
      <c r="O77" s="8">
        <f t="shared" si="16"/>
        <v>15024</v>
      </c>
      <c r="P77" s="22">
        <v>11400</v>
      </c>
      <c r="Q77" s="22">
        <v>3630</v>
      </c>
      <c r="R77" s="7"/>
      <c r="S77" s="7">
        <v>254</v>
      </c>
      <c r="T77" s="32">
        <v>3370</v>
      </c>
      <c r="U77" s="8">
        <f t="shared" si="17"/>
        <v>3624</v>
      </c>
      <c r="V77" s="32"/>
    </row>
    <row r="78" spans="1:22" ht="12" customHeight="1">
      <c r="A78" s="89"/>
      <c r="B78" s="23" t="s">
        <v>58</v>
      </c>
      <c r="C78" s="19">
        <f>N78</f>
        <v>17500</v>
      </c>
      <c r="D78" s="24">
        <f>Q78</f>
        <v>4270</v>
      </c>
      <c r="E78" s="19">
        <f>R78+S78</f>
        <v>185</v>
      </c>
      <c r="F78" s="20">
        <f>E78/C78*100</f>
        <v>1.0571428571428572</v>
      </c>
      <c r="G78" s="25"/>
      <c r="H78" s="25"/>
      <c r="I78" s="25"/>
      <c r="J78" s="21"/>
      <c r="K78" s="7"/>
      <c r="L78" s="7"/>
      <c r="M78" s="7">
        <v>1985</v>
      </c>
      <c r="N78" s="7">
        <v>17500</v>
      </c>
      <c r="O78" s="8">
        <f t="shared" si="16"/>
        <v>5585</v>
      </c>
      <c r="P78" s="22">
        <v>1320</v>
      </c>
      <c r="Q78" s="22">
        <v>4270</v>
      </c>
      <c r="R78" s="7"/>
      <c r="S78" s="7">
        <v>185</v>
      </c>
      <c r="T78" s="32">
        <v>4080</v>
      </c>
      <c r="U78" s="8">
        <f t="shared" si="17"/>
        <v>4265</v>
      </c>
      <c r="V78" s="32"/>
    </row>
    <row r="79" spans="1:22" ht="13.5" customHeight="1" hidden="1">
      <c r="A79" s="89"/>
      <c r="B79" s="23" t="s">
        <v>59</v>
      </c>
      <c r="C79" s="19">
        <f>N79</f>
        <v>17300</v>
      </c>
      <c r="D79" s="24">
        <f>Q79</f>
        <v>4300</v>
      </c>
      <c r="E79" s="19">
        <f>R79+S79</f>
        <v>165</v>
      </c>
      <c r="F79" s="20">
        <f>E79/C79*100</f>
        <v>0.953757225433526</v>
      </c>
      <c r="G79" s="25"/>
      <c r="H79" s="25"/>
      <c r="I79" s="25"/>
      <c r="J79" s="21"/>
      <c r="K79" s="7"/>
      <c r="L79" s="7"/>
      <c r="M79" s="7">
        <v>1986</v>
      </c>
      <c r="N79" s="7">
        <v>17300</v>
      </c>
      <c r="O79" s="8">
        <f t="shared" si="16"/>
        <v>17295</v>
      </c>
      <c r="P79" s="22">
        <v>13000</v>
      </c>
      <c r="Q79" s="22">
        <v>4300</v>
      </c>
      <c r="R79" s="7"/>
      <c r="S79" s="7">
        <v>165</v>
      </c>
      <c r="T79" s="32">
        <v>4130</v>
      </c>
      <c r="U79" s="8">
        <f t="shared" si="17"/>
        <v>4295</v>
      </c>
      <c r="V79" s="32"/>
    </row>
    <row r="80" spans="1:22" ht="13.5" customHeight="1" hidden="1">
      <c r="A80" s="89"/>
      <c r="B80" s="23" t="s">
        <v>60</v>
      </c>
      <c r="C80" s="19">
        <f>N80</f>
        <v>17700</v>
      </c>
      <c r="D80" s="24">
        <f>Q80</f>
        <v>4560</v>
      </c>
      <c r="E80" s="19">
        <f>R80+S80</f>
        <v>173</v>
      </c>
      <c r="F80" s="20">
        <f>E80/C80*100</f>
        <v>0.9774011299435028</v>
      </c>
      <c r="G80" s="25"/>
      <c r="H80" s="25"/>
      <c r="I80" s="25"/>
      <c r="J80" s="21"/>
      <c r="K80" s="7"/>
      <c r="L80" s="7"/>
      <c r="M80" s="7">
        <v>1987</v>
      </c>
      <c r="N80" s="7">
        <v>17700</v>
      </c>
      <c r="O80" s="8">
        <f t="shared" si="16"/>
        <v>17653</v>
      </c>
      <c r="P80" s="22">
        <v>13100</v>
      </c>
      <c r="Q80" s="22">
        <v>4560</v>
      </c>
      <c r="R80" s="7"/>
      <c r="S80" s="7">
        <v>173</v>
      </c>
      <c r="T80" s="32">
        <v>4380</v>
      </c>
      <c r="U80" s="8">
        <f t="shared" si="17"/>
        <v>4553</v>
      </c>
      <c r="V80" s="32"/>
    </row>
    <row r="81" spans="1:22" ht="13.5" customHeight="1" hidden="1">
      <c r="A81" s="89"/>
      <c r="B81" s="18" t="s">
        <v>9</v>
      </c>
      <c r="C81" s="19">
        <f aca="true" t="shared" si="18" ref="C81:C90">N81</f>
        <v>18700</v>
      </c>
      <c r="D81" s="24">
        <f aca="true" t="shared" si="19" ref="D81:D90">Q81</f>
        <v>4690</v>
      </c>
      <c r="E81" s="19">
        <f aca="true" t="shared" si="20" ref="E81:E92">R81+S81</f>
        <v>189</v>
      </c>
      <c r="F81" s="20">
        <f aca="true" t="shared" si="21" ref="F81:F99">E81/C81*100</f>
        <v>1.0106951871657754</v>
      </c>
      <c r="G81" s="25"/>
      <c r="H81" s="25"/>
      <c r="I81" s="25"/>
      <c r="J81" s="21"/>
      <c r="K81" s="7"/>
      <c r="L81" s="7"/>
      <c r="M81" s="14" t="s">
        <v>10</v>
      </c>
      <c r="N81" s="14">
        <v>18700</v>
      </c>
      <c r="O81" s="8">
        <f t="shared" si="16"/>
        <v>18689</v>
      </c>
      <c r="P81" s="25">
        <v>14000</v>
      </c>
      <c r="Q81" s="25">
        <v>4690</v>
      </c>
      <c r="R81" s="25"/>
      <c r="S81" s="25">
        <v>189</v>
      </c>
      <c r="T81" s="32">
        <v>4500</v>
      </c>
      <c r="U81" s="8">
        <f t="shared" si="17"/>
        <v>4689</v>
      </c>
      <c r="V81" s="32"/>
    </row>
    <row r="82" spans="1:22" ht="13.5" customHeight="1" hidden="1">
      <c r="A82" s="89"/>
      <c r="B82" s="18" t="s">
        <v>12</v>
      </c>
      <c r="C82" s="19">
        <f t="shared" si="18"/>
        <v>19300</v>
      </c>
      <c r="D82" s="24">
        <f t="shared" si="19"/>
        <v>5090</v>
      </c>
      <c r="E82" s="19">
        <f t="shared" si="20"/>
        <v>174</v>
      </c>
      <c r="F82" s="20">
        <f t="shared" si="21"/>
        <v>0.9015544041450777</v>
      </c>
      <c r="G82" s="25"/>
      <c r="H82" s="25"/>
      <c r="I82" s="25"/>
      <c r="J82" s="21"/>
      <c r="K82" s="7"/>
      <c r="L82" s="14" t="s">
        <v>19</v>
      </c>
      <c r="M82" s="14" t="s">
        <v>13</v>
      </c>
      <c r="N82" s="14">
        <v>19300</v>
      </c>
      <c r="O82" s="8">
        <f t="shared" si="16"/>
        <v>19294</v>
      </c>
      <c r="P82" s="25">
        <v>14200</v>
      </c>
      <c r="Q82" s="25">
        <v>5090</v>
      </c>
      <c r="R82" s="25"/>
      <c r="S82" s="25">
        <v>174</v>
      </c>
      <c r="T82" s="32">
        <v>4920</v>
      </c>
      <c r="U82" s="8">
        <f t="shared" si="17"/>
        <v>5094</v>
      </c>
      <c r="V82" s="32"/>
    </row>
    <row r="83" spans="1:22" ht="12" customHeight="1">
      <c r="A83" s="89"/>
      <c r="B83" s="18" t="s">
        <v>62</v>
      </c>
      <c r="C83" s="19">
        <f t="shared" si="18"/>
        <v>18500</v>
      </c>
      <c r="D83" s="24">
        <f t="shared" si="19"/>
        <v>4910</v>
      </c>
      <c r="E83" s="19">
        <f t="shared" si="20"/>
        <v>138</v>
      </c>
      <c r="F83" s="20">
        <f t="shared" si="21"/>
        <v>0.7459459459459459</v>
      </c>
      <c r="G83" s="25"/>
      <c r="H83" s="25"/>
      <c r="I83" s="25"/>
      <c r="J83" s="21"/>
      <c r="K83" s="7"/>
      <c r="L83" s="7"/>
      <c r="M83" s="14" t="s">
        <v>14</v>
      </c>
      <c r="N83" s="14">
        <v>18500</v>
      </c>
      <c r="O83" s="8">
        <f t="shared" si="16"/>
        <v>18508</v>
      </c>
      <c r="P83" s="25">
        <v>13600</v>
      </c>
      <c r="Q83" s="25">
        <v>4910</v>
      </c>
      <c r="R83" s="25"/>
      <c r="S83" s="25">
        <v>138</v>
      </c>
      <c r="T83" s="32">
        <v>4770</v>
      </c>
      <c r="U83" s="8">
        <f t="shared" si="17"/>
        <v>4908</v>
      </c>
      <c r="V83" s="32"/>
    </row>
    <row r="84" spans="1:22" ht="17.25" customHeight="1" hidden="1">
      <c r="A84" s="89"/>
      <c r="B84" s="23" t="s">
        <v>29</v>
      </c>
      <c r="C84" s="19">
        <f t="shared" si="18"/>
        <v>18200</v>
      </c>
      <c r="D84" s="24">
        <f t="shared" si="19"/>
        <v>4680</v>
      </c>
      <c r="E84" s="19">
        <f t="shared" si="20"/>
        <v>142</v>
      </c>
      <c r="F84" s="20">
        <f t="shared" si="21"/>
        <v>0.7802197802197802</v>
      </c>
      <c r="G84" s="25"/>
      <c r="H84" s="25"/>
      <c r="I84" s="25"/>
      <c r="J84" s="21"/>
      <c r="K84" s="7"/>
      <c r="L84" s="7"/>
      <c r="M84" s="14" t="s">
        <v>15</v>
      </c>
      <c r="N84" s="14">
        <v>18200</v>
      </c>
      <c r="O84" s="8">
        <f t="shared" si="16"/>
        <v>18182</v>
      </c>
      <c r="P84" s="25">
        <v>13500</v>
      </c>
      <c r="Q84" s="25">
        <v>4680</v>
      </c>
      <c r="R84" s="25"/>
      <c r="S84" s="25">
        <v>142</v>
      </c>
      <c r="T84" s="32">
        <v>4540</v>
      </c>
      <c r="U84" s="8">
        <f t="shared" si="17"/>
        <v>4682</v>
      </c>
      <c r="V84" s="32"/>
    </row>
    <row r="85" spans="1:23" ht="17.25" customHeight="1" hidden="1">
      <c r="A85" s="89"/>
      <c r="B85" s="23" t="s">
        <v>30</v>
      </c>
      <c r="C85" s="19">
        <f t="shared" si="18"/>
        <v>18400</v>
      </c>
      <c r="D85" s="24">
        <f t="shared" si="19"/>
        <v>4610</v>
      </c>
      <c r="E85" s="19">
        <f t="shared" si="20"/>
        <v>135</v>
      </c>
      <c r="F85" s="20">
        <f t="shared" si="21"/>
        <v>0.7336956521739131</v>
      </c>
      <c r="G85" s="25"/>
      <c r="H85" s="25"/>
      <c r="I85" s="25"/>
      <c r="J85" s="21"/>
      <c r="K85" s="7"/>
      <c r="L85" s="7"/>
      <c r="M85" s="14" t="s">
        <v>16</v>
      </c>
      <c r="N85" s="14">
        <v>18400</v>
      </c>
      <c r="O85" s="8">
        <f t="shared" si="16"/>
        <v>18415</v>
      </c>
      <c r="P85" s="25">
        <v>13800</v>
      </c>
      <c r="Q85" s="25">
        <v>4610</v>
      </c>
      <c r="R85" s="25"/>
      <c r="S85" s="25">
        <v>135</v>
      </c>
      <c r="T85" s="32">
        <v>4480</v>
      </c>
      <c r="U85" s="8">
        <f t="shared" si="17"/>
        <v>4615</v>
      </c>
      <c r="V85" s="32"/>
      <c r="W85" s="32"/>
    </row>
    <row r="86" spans="1:22" ht="17.25" customHeight="1" hidden="1">
      <c r="A86" s="89"/>
      <c r="B86" s="23" t="s">
        <v>31</v>
      </c>
      <c r="C86" s="19">
        <f t="shared" si="18"/>
        <v>18200</v>
      </c>
      <c r="D86" s="24">
        <f t="shared" si="19"/>
        <v>4710</v>
      </c>
      <c r="E86" s="19">
        <f t="shared" si="20"/>
        <v>126</v>
      </c>
      <c r="F86" s="20">
        <f t="shared" si="21"/>
        <v>0.6923076923076923</v>
      </c>
      <c r="G86" s="25"/>
      <c r="H86" s="25"/>
      <c r="I86" s="25"/>
      <c r="J86" s="21"/>
      <c r="K86" s="7"/>
      <c r="L86" s="7"/>
      <c r="M86" s="26">
        <v>1993</v>
      </c>
      <c r="N86" s="26">
        <v>18200</v>
      </c>
      <c r="O86" s="8">
        <f t="shared" si="16"/>
        <v>18216</v>
      </c>
      <c r="P86" s="25">
        <v>13500</v>
      </c>
      <c r="Q86" s="25">
        <v>4710</v>
      </c>
      <c r="R86" s="25"/>
      <c r="S86" s="25">
        <v>126</v>
      </c>
      <c r="T86" s="32">
        <v>4590</v>
      </c>
      <c r="U86" s="8">
        <f t="shared" si="17"/>
        <v>4716</v>
      </c>
      <c r="V86" s="32"/>
    </row>
    <row r="87" spans="1:22" ht="17.25" customHeight="1" hidden="1">
      <c r="A87" s="89"/>
      <c r="B87" s="23" t="s">
        <v>32</v>
      </c>
      <c r="C87" s="19">
        <f t="shared" si="18"/>
        <v>17500</v>
      </c>
      <c r="D87" s="24">
        <f t="shared" si="19"/>
        <v>5000</v>
      </c>
      <c r="E87" s="19">
        <f t="shared" si="20"/>
        <v>124</v>
      </c>
      <c r="F87" s="20">
        <f t="shared" si="21"/>
        <v>0.7085714285714285</v>
      </c>
      <c r="G87" s="25"/>
      <c r="H87" s="25"/>
      <c r="I87" s="25"/>
      <c r="J87" s="21"/>
      <c r="K87" s="7"/>
      <c r="L87" s="7"/>
      <c r="M87" s="7">
        <v>1994</v>
      </c>
      <c r="N87" s="7">
        <v>17500</v>
      </c>
      <c r="O87" s="8">
        <f t="shared" si="16"/>
        <v>17494</v>
      </c>
      <c r="P87" s="22">
        <v>12500</v>
      </c>
      <c r="Q87" s="22">
        <v>5000</v>
      </c>
      <c r="R87" s="7"/>
      <c r="S87" s="26">
        <v>124</v>
      </c>
      <c r="T87" s="32">
        <v>4870</v>
      </c>
      <c r="U87" s="8">
        <f t="shared" si="17"/>
        <v>4994</v>
      </c>
      <c r="V87" s="32"/>
    </row>
    <row r="88" spans="1:22" ht="12" customHeight="1">
      <c r="A88" s="89"/>
      <c r="B88" s="23" t="s">
        <v>69</v>
      </c>
      <c r="C88" s="19">
        <f t="shared" si="18"/>
        <v>10600</v>
      </c>
      <c r="D88" s="24">
        <f t="shared" si="19"/>
        <v>3830</v>
      </c>
      <c r="E88" s="19">
        <f t="shared" si="20"/>
        <v>107</v>
      </c>
      <c r="F88" s="20">
        <f t="shared" si="21"/>
        <v>1.0094339622641508</v>
      </c>
      <c r="G88" s="25"/>
      <c r="H88" s="25"/>
      <c r="I88" s="25"/>
      <c r="J88" s="21"/>
      <c r="K88" s="7"/>
      <c r="L88" s="7"/>
      <c r="M88" s="7">
        <v>1995</v>
      </c>
      <c r="N88" s="7">
        <v>10600</v>
      </c>
      <c r="O88" s="8">
        <f t="shared" si="16"/>
        <v>10617</v>
      </c>
      <c r="P88" s="22">
        <v>6790</v>
      </c>
      <c r="Q88" s="22">
        <v>3830</v>
      </c>
      <c r="R88" s="7"/>
      <c r="S88" s="26">
        <v>107</v>
      </c>
      <c r="T88" s="32">
        <v>3720</v>
      </c>
      <c r="U88" s="8">
        <f t="shared" si="17"/>
        <v>3827</v>
      </c>
      <c r="V88" s="32"/>
    </row>
    <row r="89" spans="1:22" ht="12" customHeight="1">
      <c r="A89" s="89"/>
      <c r="B89" s="23" t="s">
        <v>70</v>
      </c>
      <c r="C89" s="19">
        <f t="shared" si="18"/>
        <v>10400</v>
      </c>
      <c r="D89" s="24">
        <f t="shared" si="19"/>
        <v>3740</v>
      </c>
      <c r="E89" s="19">
        <f t="shared" si="20"/>
        <v>93</v>
      </c>
      <c r="F89" s="20">
        <f t="shared" si="21"/>
        <v>0.8942307692307692</v>
      </c>
      <c r="G89" s="25"/>
      <c r="H89" s="25"/>
      <c r="I89" s="25"/>
      <c r="J89" s="21"/>
      <c r="K89" s="7"/>
      <c r="L89" s="7"/>
      <c r="M89" s="7">
        <v>1996</v>
      </c>
      <c r="N89" s="7">
        <v>10400</v>
      </c>
      <c r="O89" s="8">
        <f t="shared" si="16"/>
        <v>10413</v>
      </c>
      <c r="P89" s="22">
        <v>6680</v>
      </c>
      <c r="Q89" s="22">
        <v>3740</v>
      </c>
      <c r="R89" s="7"/>
      <c r="S89" s="26">
        <v>93</v>
      </c>
      <c r="T89" s="32">
        <v>3640</v>
      </c>
      <c r="U89" s="8">
        <f t="shared" si="17"/>
        <v>3733</v>
      </c>
      <c r="V89" s="32"/>
    </row>
    <row r="90" spans="1:22" ht="12" customHeight="1">
      <c r="A90" s="89"/>
      <c r="B90" s="23" t="s">
        <v>71</v>
      </c>
      <c r="C90" s="19">
        <f t="shared" si="18"/>
        <v>17100</v>
      </c>
      <c r="D90" s="24">
        <f t="shared" si="19"/>
        <v>4380</v>
      </c>
      <c r="E90" s="19">
        <f t="shared" si="20"/>
        <v>97</v>
      </c>
      <c r="F90" s="20">
        <f t="shared" si="21"/>
        <v>0.5672514619883041</v>
      </c>
      <c r="G90" s="25"/>
      <c r="H90" s="25"/>
      <c r="I90" s="25"/>
      <c r="J90" s="21"/>
      <c r="K90" s="7"/>
      <c r="L90" s="7"/>
      <c r="M90" s="7">
        <v>1997</v>
      </c>
      <c r="N90" s="7">
        <v>17100</v>
      </c>
      <c r="O90" s="8">
        <f t="shared" si="16"/>
        <v>17177</v>
      </c>
      <c r="P90" s="22">
        <v>12800</v>
      </c>
      <c r="Q90" s="22">
        <v>4380</v>
      </c>
      <c r="R90" s="7"/>
      <c r="S90" s="26">
        <v>97</v>
      </c>
      <c r="T90" s="32">
        <v>4280</v>
      </c>
      <c r="U90" s="8">
        <f t="shared" si="17"/>
        <v>4377</v>
      </c>
      <c r="V90" s="32"/>
    </row>
    <row r="91" spans="1:22" ht="12" customHeight="1">
      <c r="A91" s="89"/>
      <c r="B91" s="27" t="s">
        <v>47</v>
      </c>
      <c r="C91" s="19">
        <f aca="true" t="shared" si="22" ref="C91:C98">N91</f>
        <v>11300</v>
      </c>
      <c r="D91" s="19">
        <f aca="true" t="shared" si="23" ref="D91:D98">Q91</f>
        <v>3590</v>
      </c>
      <c r="E91" s="19">
        <f t="shared" si="20"/>
        <v>99</v>
      </c>
      <c r="F91" s="20">
        <f t="shared" si="21"/>
        <v>0.8761061946902654</v>
      </c>
      <c r="G91" s="25"/>
      <c r="H91" s="25"/>
      <c r="I91" s="25"/>
      <c r="J91" s="21"/>
      <c r="K91" s="7"/>
      <c r="L91" s="8"/>
      <c r="M91" s="8">
        <v>1998</v>
      </c>
      <c r="N91" s="8">
        <v>11300</v>
      </c>
      <c r="O91" s="8">
        <f t="shared" si="16"/>
        <v>11319</v>
      </c>
      <c r="P91" s="8">
        <v>7730</v>
      </c>
      <c r="Q91" s="8">
        <v>3590</v>
      </c>
      <c r="R91" s="8"/>
      <c r="S91" s="28">
        <v>99</v>
      </c>
      <c r="T91" s="3">
        <v>3490</v>
      </c>
      <c r="U91" s="8">
        <f t="shared" si="17"/>
        <v>3589</v>
      </c>
      <c r="V91" s="3"/>
    </row>
    <row r="92" spans="1:22" ht="12" customHeight="1">
      <c r="A92" s="89"/>
      <c r="B92" s="27" t="s">
        <v>48</v>
      </c>
      <c r="C92" s="19">
        <f>N92</f>
        <v>11700</v>
      </c>
      <c r="D92" s="19">
        <f>Q92</f>
        <v>3590</v>
      </c>
      <c r="E92" s="19">
        <f t="shared" si="20"/>
        <v>104</v>
      </c>
      <c r="F92" s="20">
        <f>E92/C92*100</f>
        <v>0.8888888888888888</v>
      </c>
      <c r="G92" s="25"/>
      <c r="H92" s="25"/>
      <c r="I92" s="25"/>
      <c r="J92" s="21"/>
      <c r="K92" s="7"/>
      <c r="L92" s="8"/>
      <c r="M92" s="8">
        <v>1999</v>
      </c>
      <c r="N92" s="8">
        <v>11700</v>
      </c>
      <c r="O92" s="8">
        <f>P92+U92</f>
        <v>11744</v>
      </c>
      <c r="P92" s="8">
        <v>8160</v>
      </c>
      <c r="Q92" s="8">
        <v>3590</v>
      </c>
      <c r="R92" s="8"/>
      <c r="S92" s="28">
        <v>104</v>
      </c>
      <c r="T92" s="3">
        <v>3480</v>
      </c>
      <c r="U92" s="8">
        <f>S92+T92</f>
        <v>3584</v>
      </c>
      <c r="V92" s="3"/>
    </row>
    <row r="93" spans="1:22" ht="12" customHeight="1">
      <c r="A93" s="89"/>
      <c r="B93" s="27" t="s">
        <v>72</v>
      </c>
      <c r="C93" s="19">
        <v>11200</v>
      </c>
      <c r="D93" s="19">
        <v>3480</v>
      </c>
      <c r="E93" s="19">
        <f>+G93+H93</f>
        <v>104</v>
      </c>
      <c r="F93" s="20">
        <f>E93/C93*100</f>
        <v>0.9285714285714286</v>
      </c>
      <c r="G93" s="25">
        <v>0</v>
      </c>
      <c r="H93" s="25">
        <v>104</v>
      </c>
      <c r="I93" s="25">
        <f>SUM(G93:H93)</f>
        <v>104</v>
      </c>
      <c r="J93" s="21"/>
      <c r="K93" s="7"/>
      <c r="L93" s="8"/>
      <c r="M93" s="8"/>
      <c r="N93" s="8"/>
      <c r="O93" s="8"/>
      <c r="P93" s="8"/>
      <c r="Q93" s="8"/>
      <c r="R93" s="8"/>
      <c r="S93" s="28"/>
      <c r="T93" s="3"/>
      <c r="U93" s="8"/>
      <c r="V93" s="3"/>
    </row>
    <row r="94" spans="1:22" ht="12" customHeight="1">
      <c r="A94" s="90"/>
      <c r="B94" s="29" t="s">
        <v>73</v>
      </c>
      <c r="C94" s="30">
        <v>10200</v>
      </c>
      <c r="D94" s="30">
        <v>3380</v>
      </c>
      <c r="E94" s="30">
        <v>103</v>
      </c>
      <c r="F94" s="31">
        <f>E94/C94*100</f>
        <v>1.0098039215686274</v>
      </c>
      <c r="G94" s="42">
        <v>0</v>
      </c>
      <c r="H94" s="42">
        <v>103</v>
      </c>
      <c r="I94" s="42">
        <f>SUM(G94:H94)</f>
        <v>103</v>
      </c>
      <c r="J94" s="43"/>
      <c r="K94" s="44"/>
      <c r="L94" s="8"/>
      <c r="M94" s="8">
        <v>2000</v>
      </c>
      <c r="N94" s="8" t="s">
        <v>74</v>
      </c>
      <c r="O94" s="8" t="e">
        <f>P94+U94</f>
        <v>#VALUE!</v>
      </c>
      <c r="P94" s="8" t="s">
        <v>74</v>
      </c>
      <c r="Q94" s="8" t="s">
        <v>74</v>
      </c>
      <c r="R94" s="8" t="s">
        <v>74</v>
      </c>
      <c r="S94" s="28" t="s">
        <v>74</v>
      </c>
      <c r="T94" s="3" t="s">
        <v>74</v>
      </c>
      <c r="U94" s="8" t="e">
        <f>S94+T94</f>
        <v>#VALUE!</v>
      </c>
      <c r="V94" s="3"/>
    </row>
    <row r="95" spans="1:21" ht="12" customHeight="1">
      <c r="A95" s="88" t="s">
        <v>37</v>
      </c>
      <c r="B95" s="18" t="s">
        <v>49</v>
      </c>
      <c r="C95" s="19">
        <f t="shared" si="22"/>
        <v>4260</v>
      </c>
      <c r="D95" s="19">
        <f t="shared" si="23"/>
        <v>1330</v>
      </c>
      <c r="E95" s="19">
        <f>R95+S95</f>
        <v>949</v>
      </c>
      <c r="F95" s="20">
        <f t="shared" si="21"/>
        <v>22.27699530516432</v>
      </c>
      <c r="G95" s="25"/>
      <c r="H95" s="25"/>
      <c r="I95" s="25"/>
      <c r="J95" s="21"/>
      <c r="K95" s="7"/>
      <c r="L95" s="7"/>
      <c r="M95" s="7">
        <v>1975</v>
      </c>
      <c r="N95" s="7">
        <v>4260</v>
      </c>
      <c r="O95" s="8">
        <f t="shared" si="16"/>
        <v>4260</v>
      </c>
      <c r="P95" s="22">
        <v>2930</v>
      </c>
      <c r="Q95" s="22">
        <v>1330</v>
      </c>
      <c r="R95" s="7"/>
      <c r="S95" s="7">
        <v>949</v>
      </c>
      <c r="T95" s="1">
        <v>381</v>
      </c>
      <c r="U95" s="8">
        <f aca="true" t="shared" si="24" ref="U95:U129">R95+S95+T95</f>
        <v>1330</v>
      </c>
    </row>
    <row r="96" spans="1:21" ht="12" customHeight="1">
      <c r="A96" s="89"/>
      <c r="B96" s="23" t="s">
        <v>50</v>
      </c>
      <c r="C96" s="19">
        <f t="shared" si="22"/>
        <v>4650</v>
      </c>
      <c r="D96" s="24">
        <f t="shared" si="23"/>
        <v>1550</v>
      </c>
      <c r="E96" s="19">
        <f>R96+S96</f>
        <v>1220</v>
      </c>
      <c r="F96" s="20">
        <f t="shared" si="21"/>
        <v>26.236559139784948</v>
      </c>
      <c r="G96" s="25"/>
      <c r="H96" s="25"/>
      <c r="I96" s="25"/>
      <c r="J96" s="21"/>
      <c r="K96" s="7"/>
      <c r="L96" s="7"/>
      <c r="M96" s="7">
        <v>1980</v>
      </c>
      <c r="N96" s="7">
        <v>4650</v>
      </c>
      <c r="O96" s="8">
        <f t="shared" si="16"/>
        <v>4644</v>
      </c>
      <c r="P96" s="22">
        <v>3100</v>
      </c>
      <c r="Q96" s="22">
        <v>1550</v>
      </c>
      <c r="R96" s="7"/>
      <c r="S96" s="7">
        <v>1220</v>
      </c>
      <c r="T96" s="1">
        <v>324</v>
      </c>
      <c r="U96" s="8">
        <f t="shared" si="24"/>
        <v>1544</v>
      </c>
    </row>
    <row r="97" spans="1:21" ht="12" customHeight="1">
      <c r="A97" s="89"/>
      <c r="B97" s="23" t="s">
        <v>51</v>
      </c>
      <c r="C97" s="19">
        <f t="shared" si="22"/>
        <v>4720</v>
      </c>
      <c r="D97" s="24">
        <f t="shared" si="23"/>
        <v>1780</v>
      </c>
      <c r="E97" s="19">
        <f>R97+S97</f>
        <v>1510</v>
      </c>
      <c r="F97" s="20">
        <f t="shared" si="21"/>
        <v>31.991525423728813</v>
      </c>
      <c r="G97" s="25"/>
      <c r="H97" s="25"/>
      <c r="I97" s="25"/>
      <c r="J97" s="21"/>
      <c r="K97" s="7"/>
      <c r="L97" s="7"/>
      <c r="M97" s="7">
        <v>1985</v>
      </c>
      <c r="N97" s="7">
        <v>4720</v>
      </c>
      <c r="O97" s="8">
        <f t="shared" si="16"/>
        <v>4719</v>
      </c>
      <c r="P97" s="22">
        <v>2930</v>
      </c>
      <c r="Q97" s="22">
        <v>1780</v>
      </c>
      <c r="R97" s="7"/>
      <c r="S97" s="7">
        <v>1510</v>
      </c>
      <c r="T97" s="1">
        <v>279</v>
      </c>
      <c r="U97" s="8">
        <f t="shared" si="24"/>
        <v>1789</v>
      </c>
    </row>
    <row r="98" spans="1:21" ht="13.5" customHeight="1" hidden="1">
      <c r="A98" s="89"/>
      <c r="B98" s="23" t="s">
        <v>34</v>
      </c>
      <c r="C98" s="19">
        <f t="shared" si="22"/>
        <v>4720</v>
      </c>
      <c r="D98" s="24">
        <f t="shared" si="23"/>
        <v>1820</v>
      </c>
      <c r="E98" s="19">
        <f>R98+S98</f>
        <v>1541</v>
      </c>
      <c r="F98" s="20">
        <f t="shared" si="21"/>
        <v>32.64830508474576</v>
      </c>
      <c r="G98" s="25"/>
      <c r="H98" s="25"/>
      <c r="I98" s="25"/>
      <c r="J98" s="21"/>
      <c r="K98" s="7"/>
      <c r="L98" s="7"/>
      <c r="M98" s="7">
        <v>1986</v>
      </c>
      <c r="N98" s="7">
        <v>4720</v>
      </c>
      <c r="O98" s="8">
        <f t="shared" si="16"/>
        <v>4720</v>
      </c>
      <c r="P98" s="22">
        <v>2900</v>
      </c>
      <c r="Q98" s="22">
        <v>1820</v>
      </c>
      <c r="R98" s="7">
        <v>1</v>
      </c>
      <c r="S98" s="7">
        <v>1540</v>
      </c>
      <c r="T98" s="1">
        <v>279</v>
      </c>
      <c r="U98" s="8">
        <f t="shared" si="24"/>
        <v>1820</v>
      </c>
    </row>
    <row r="99" spans="1:21" ht="13.5" customHeight="1" hidden="1">
      <c r="A99" s="89"/>
      <c r="B99" s="23" t="s">
        <v>35</v>
      </c>
      <c r="C99" s="19">
        <f aca="true" t="shared" si="25" ref="C99:C109">N99</f>
        <v>4670</v>
      </c>
      <c r="D99" s="24">
        <f aca="true" t="shared" si="26" ref="D99:D109">Q99</f>
        <v>1830</v>
      </c>
      <c r="E99" s="19">
        <f>R99+S99</f>
        <v>1560</v>
      </c>
      <c r="F99" s="20">
        <f t="shared" si="21"/>
        <v>33.40471092077088</v>
      </c>
      <c r="G99" s="25"/>
      <c r="H99" s="25"/>
      <c r="I99" s="25"/>
      <c r="J99" s="21"/>
      <c r="K99" s="7"/>
      <c r="L99" s="7"/>
      <c r="M99" s="7">
        <v>1987</v>
      </c>
      <c r="N99" s="7">
        <v>4670</v>
      </c>
      <c r="O99" s="8">
        <f t="shared" si="16"/>
        <v>4663</v>
      </c>
      <c r="P99" s="22">
        <v>2830</v>
      </c>
      <c r="Q99" s="22">
        <v>1830</v>
      </c>
      <c r="R99" s="7"/>
      <c r="S99" s="7">
        <v>1560</v>
      </c>
      <c r="T99" s="1">
        <v>273</v>
      </c>
      <c r="U99" s="8">
        <f t="shared" si="24"/>
        <v>1833</v>
      </c>
    </row>
    <row r="100" spans="1:21" ht="13.5" customHeight="1" hidden="1">
      <c r="A100" s="89"/>
      <c r="B100" s="18" t="s">
        <v>9</v>
      </c>
      <c r="C100" s="19">
        <f t="shared" si="25"/>
        <v>4710</v>
      </c>
      <c r="D100" s="24">
        <f t="shared" si="26"/>
        <v>1860</v>
      </c>
      <c r="E100" s="19">
        <f aca="true" t="shared" si="27" ref="E100:E111">R100+S100</f>
        <v>1591</v>
      </c>
      <c r="F100" s="20">
        <f aca="true" t="shared" si="28" ref="F100:F118">E100/C100*100</f>
        <v>33.77919320594479</v>
      </c>
      <c r="G100" s="25"/>
      <c r="H100" s="25"/>
      <c r="I100" s="25"/>
      <c r="J100" s="21"/>
      <c r="K100" s="7"/>
      <c r="L100" s="7"/>
      <c r="M100" s="14" t="s">
        <v>10</v>
      </c>
      <c r="N100" s="14">
        <v>4710</v>
      </c>
      <c r="O100" s="8">
        <f t="shared" si="16"/>
        <v>4708</v>
      </c>
      <c r="P100" s="25">
        <v>2840</v>
      </c>
      <c r="Q100" s="25">
        <v>1860</v>
      </c>
      <c r="R100" s="25">
        <v>1</v>
      </c>
      <c r="S100" s="25">
        <v>1590</v>
      </c>
      <c r="T100" s="1">
        <v>277</v>
      </c>
      <c r="U100" s="8">
        <f t="shared" si="24"/>
        <v>1868</v>
      </c>
    </row>
    <row r="101" spans="1:21" ht="13.5" customHeight="1" hidden="1">
      <c r="A101" s="89"/>
      <c r="B101" s="18" t="s">
        <v>12</v>
      </c>
      <c r="C101" s="19">
        <f t="shared" si="25"/>
        <v>4770</v>
      </c>
      <c r="D101" s="24">
        <f t="shared" si="26"/>
        <v>1920</v>
      </c>
      <c r="E101" s="19">
        <f t="shared" si="27"/>
        <v>1641</v>
      </c>
      <c r="F101" s="20">
        <f t="shared" si="28"/>
        <v>34.40251572327044</v>
      </c>
      <c r="G101" s="25"/>
      <c r="H101" s="25"/>
      <c r="I101" s="25"/>
      <c r="J101" s="21"/>
      <c r="K101" s="7"/>
      <c r="L101" s="14" t="s">
        <v>20</v>
      </c>
      <c r="M101" s="14" t="s">
        <v>13</v>
      </c>
      <c r="N101" s="14">
        <v>4770</v>
      </c>
      <c r="O101" s="8">
        <f t="shared" si="16"/>
        <v>4776</v>
      </c>
      <c r="P101" s="25">
        <v>2860</v>
      </c>
      <c r="Q101" s="25">
        <v>1920</v>
      </c>
      <c r="R101" s="25">
        <v>1</v>
      </c>
      <c r="S101" s="25">
        <v>1640</v>
      </c>
      <c r="T101" s="1">
        <v>275</v>
      </c>
      <c r="U101" s="8">
        <f t="shared" si="24"/>
        <v>1916</v>
      </c>
    </row>
    <row r="102" spans="1:21" ht="12" customHeight="1">
      <c r="A102" s="89"/>
      <c r="B102" s="18" t="s">
        <v>62</v>
      </c>
      <c r="C102" s="19">
        <f t="shared" si="25"/>
        <v>4580</v>
      </c>
      <c r="D102" s="24">
        <f t="shared" si="26"/>
        <v>1840</v>
      </c>
      <c r="E102" s="19">
        <f t="shared" si="27"/>
        <v>1581</v>
      </c>
      <c r="F102" s="20">
        <f t="shared" si="28"/>
        <v>34.519650655021834</v>
      </c>
      <c r="G102" s="25"/>
      <c r="H102" s="25"/>
      <c r="I102" s="25"/>
      <c r="J102" s="21"/>
      <c r="K102" s="7"/>
      <c r="L102" s="7"/>
      <c r="M102" s="14" t="s">
        <v>14</v>
      </c>
      <c r="N102" s="14">
        <v>4580</v>
      </c>
      <c r="O102" s="8">
        <f t="shared" si="16"/>
        <v>4582</v>
      </c>
      <c r="P102" s="25">
        <v>2740</v>
      </c>
      <c r="Q102" s="25">
        <v>1840</v>
      </c>
      <c r="R102" s="25">
        <v>1</v>
      </c>
      <c r="S102" s="25">
        <v>1580</v>
      </c>
      <c r="T102" s="1">
        <v>261</v>
      </c>
      <c r="U102" s="8">
        <f t="shared" si="24"/>
        <v>1842</v>
      </c>
    </row>
    <row r="103" spans="1:21" ht="17.25" customHeight="1" hidden="1">
      <c r="A103" s="89"/>
      <c r="B103" s="23" t="s">
        <v>29</v>
      </c>
      <c r="C103" s="19">
        <f t="shared" si="25"/>
        <v>4470</v>
      </c>
      <c r="D103" s="24">
        <f t="shared" si="26"/>
        <v>1720</v>
      </c>
      <c r="E103" s="19">
        <f t="shared" si="27"/>
        <v>1481</v>
      </c>
      <c r="F103" s="20">
        <f t="shared" si="28"/>
        <v>33.13199105145414</v>
      </c>
      <c r="G103" s="25"/>
      <c r="H103" s="25"/>
      <c r="I103" s="25"/>
      <c r="J103" s="21"/>
      <c r="K103" s="7"/>
      <c r="L103" s="7"/>
      <c r="M103" s="14" t="s">
        <v>15</v>
      </c>
      <c r="N103" s="14">
        <v>4470</v>
      </c>
      <c r="O103" s="8">
        <f t="shared" si="16"/>
        <v>4477</v>
      </c>
      <c r="P103" s="25">
        <v>2750</v>
      </c>
      <c r="Q103" s="25">
        <v>1720</v>
      </c>
      <c r="R103" s="25">
        <v>1</v>
      </c>
      <c r="S103" s="25">
        <v>1480</v>
      </c>
      <c r="T103" s="1">
        <v>246</v>
      </c>
      <c r="U103" s="8">
        <f t="shared" si="24"/>
        <v>1727</v>
      </c>
    </row>
    <row r="104" spans="1:21" ht="17.25" customHeight="1" hidden="1">
      <c r="A104" s="89"/>
      <c r="B104" s="23" t="s">
        <v>30</v>
      </c>
      <c r="C104" s="19">
        <f t="shared" si="25"/>
        <v>4460</v>
      </c>
      <c r="D104" s="24">
        <f t="shared" si="26"/>
        <v>1740</v>
      </c>
      <c r="E104" s="19">
        <f t="shared" si="27"/>
        <v>1491</v>
      </c>
      <c r="F104" s="20">
        <f t="shared" si="28"/>
        <v>33.4304932735426</v>
      </c>
      <c r="G104" s="25"/>
      <c r="H104" s="25"/>
      <c r="I104" s="25"/>
      <c r="J104" s="21"/>
      <c r="K104" s="7"/>
      <c r="L104" s="7"/>
      <c r="M104" s="14" t="s">
        <v>16</v>
      </c>
      <c r="N104" s="14">
        <v>4460</v>
      </c>
      <c r="O104" s="8">
        <f t="shared" si="16"/>
        <v>4457</v>
      </c>
      <c r="P104" s="25">
        <v>2720</v>
      </c>
      <c r="Q104" s="25">
        <v>1740</v>
      </c>
      <c r="R104" s="25">
        <v>1</v>
      </c>
      <c r="S104" s="25">
        <v>1490</v>
      </c>
      <c r="T104" s="1">
        <v>246</v>
      </c>
      <c r="U104" s="8">
        <f t="shared" si="24"/>
        <v>1737</v>
      </c>
    </row>
    <row r="105" spans="1:21" ht="17.25" customHeight="1" hidden="1">
      <c r="A105" s="89"/>
      <c r="B105" s="23" t="s">
        <v>31</v>
      </c>
      <c r="C105" s="19">
        <f t="shared" si="25"/>
        <v>4370</v>
      </c>
      <c r="D105" s="24">
        <f t="shared" si="26"/>
        <v>1730</v>
      </c>
      <c r="E105" s="19">
        <f t="shared" si="27"/>
        <v>1511</v>
      </c>
      <c r="F105" s="20">
        <f t="shared" si="28"/>
        <v>34.5766590389016</v>
      </c>
      <c r="G105" s="25"/>
      <c r="H105" s="25"/>
      <c r="I105" s="25"/>
      <c r="J105" s="21"/>
      <c r="K105" s="7"/>
      <c r="L105" s="7"/>
      <c r="M105" s="26">
        <v>1993</v>
      </c>
      <c r="N105" s="26">
        <v>4370</v>
      </c>
      <c r="O105" s="8">
        <f t="shared" si="16"/>
        <v>4363</v>
      </c>
      <c r="P105" s="25">
        <v>2630</v>
      </c>
      <c r="Q105" s="25">
        <v>1730</v>
      </c>
      <c r="R105" s="25">
        <v>1</v>
      </c>
      <c r="S105" s="25">
        <v>1510</v>
      </c>
      <c r="T105" s="1">
        <v>222</v>
      </c>
      <c r="U105" s="8">
        <f t="shared" si="24"/>
        <v>1733</v>
      </c>
    </row>
    <row r="106" spans="1:22" ht="17.25" customHeight="1" hidden="1">
      <c r="A106" s="89"/>
      <c r="B106" s="23" t="s">
        <v>32</v>
      </c>
      <c r="C106" s="19">
        <f t="shared" si="25"/>
        <v>4370</v>
      </c>
      <c r="D106" s="24">
        <f t="shared" si="26"/>
        <v>1770</v>
      </c>
      <c r="E106" s="19">
        <f t="shared" si="27"/>
        <v>1541</v>
      </c>
      <c r="F106" s="20">
        <f t="shared" si="28"/>
        <v>35.26315789473684</v>
      </c>
      <c r="G106" s="25"/>
      <c r="H106" s="25"/>
      <c r="I106" s="25"/>
      <c r="J106" s="21"/>
      <c r="K106" s="7"/>
      <c r="L106" s="7"/>
      <c r="M106" s="7">
        <v>1994</v>
      </c>
      <c r="N106" s="7">
        <v>4370</v>
      </c>
      <c r="O106" s="8">
        <f t="shared" si="16"/>
        <v>4376</v>
      </c>
      <c r="P106" s="22">
        <v>2600</v>
      </c>
      <c r="Q106" s="22">
        <v>1770</v>
      </c>
      <c r="R106" s="26">
        <v>1</v>
      </c>
      <c r="S106" s="26">
        <v>1540</v>
      </c>
      <c r="T106" s="3">
        <v>235</v>
      </c>
      <c r="U106" s="8">
        <f t="shared" si="24"/>
        <v>1776</v>
      </c>
      <c r="V106" s="3"/>
    </row>
    <row r="107" spans="1:22" ht="12" customHeight="1">
      <c r="A107" s="89"/>
      <c r="B107" s="23" t="s">
        <v>69</v>
      </c>
      <c r="C107" s="19">
        <f t="shared" si="25"/>
        <v>4360</v>
      </c>
      <c r="D107" s="24">
        <f t="shared" si="26"/>
        <v>1820</v>
      </c>
      <c r="E107" s="19">
        <f t="shared" si="27"/>
        <v>1601</v>
      </c>
      <c r="F107" s="20">
        <f t="shared" si="28"/>
        <v>36.72018348623853</v>
      </c>
      <c r="G107" s="25"/>
      <c r="H107" s="25"/>
      <c r="I107" s="25"/>
      <c r="J107" s="21"/>
      <c r="K107" s="7"/>
      <c r="L107" s="7"/>
      <c r="M107" s="7">
        <v>1995</v>
      </c>
      <c r="N107" s="7">
        <v>4360</v>
      </c>
      <c r="O107" s="8">
        <f t="shared" si="16"/>
        <v>4368</v>
      </c>
      <c r="P107" s="22">
        <v>2550</v>
      </c>
      <c r="Q107" s="22">
        <v>1820</v>
      </c>
      <c r="R107" s="26">
        <v>1</v>
      </c>
      <c r="S107" s="26">
        <v>1600</v>
      </c>
      <c r="T107" s="32">
        <v>217</v>
      </c>
      <c r="U107" s="8">
        <f t="shared" si="24"/>
        <v>1818</v>
      </c>
      <c r="V107" s="32"/>
    </row>
    <row r="108" spans="1:22" ht="12" customHeight="1">
      <c r="A108" s="89"/>
      <c r="B108" s="23" t="s">
        <v>70</v>
      </c>
      <c r="C108" s="19">
        <f t="shared" si="25"/>
        <v>4260</v>
      </c>
      <c r="D108" s="24">
        <f t="shared" si="26"/>
        <v>1790</v>
      </c>
      <c r="E108" s="19">
        <f t="shared" si="27"/>
        <v>1591</v>
      </c>
      <c r="F108" s="20">
        <f t="shared" si="28"/>
        <v>37.347417840375584</v>
      </c>
      <c r="G108" s="25"/>
      <c r="H108" s="25"/>
      <c r="I108" s="25"/>
      <c r="J108" s="21"/>
      <c r="K108" s="7"/>
      <c r="L108" s="7"/>
      <c r="M108" s="7">
        <v>1996</v>
      </c>
      <c r="N108" s="7">
        <v>4260</v>
      </c>
      <c r="O108" s="8">
        <f t="shared" si="16"/>
        <v>4267</v>
      </c>
      <c r="P108" s="22">
        <v>2470</v>
      </c>
      <c r="Q108" s="22">
        <v>1790</v>
      </c>
      <c r="R108" s="26">
        <v>1</v>
      </c>
      <c r="S108" s="26">
        <v>1590</v>
      </c>
      <c r="T108" s="32">
        <v>206</v>
      </c>
      <c r="U108" s="8">
        <f t="shared" si="24"/>
        <v>1797</v>
      </c>
      <c r="V108" s="32"/>
    </row>
    <row r="109" spans="1:22" ht="12" customHeight="1">
      <c r="A109" s="89"/>
      <c r="B109" s="23" t="s">
        <v>71</v>
      </c>
      <c r="C109" s="19">
        <f t="shared" si="25"/>
        <v>4240</v>
      </c>
      <c r="D109" s="24">
        <f t="shared" si="26"/>
        <v>1780</v>
      </c>
      <c r="E109" s="19">
        <f t="shared" si="27"/>
        <v>1581</v>
      </c>
      <c r="F109" s="20">
        <f t="shared" si="28"/>
        <v>37.2877358490566</v>
      </c>
      <c r="G109" s="25"/>
      <c r="H109" s="25"/>
      <c r="I109" s="25"/>
      <c r="J109" s="21"/>
      <c r="K109" s="7"/>
      <c r="L109" s="7"/>
      <c r="M109" s="7">
        <v>1997</v>
      </c>
      <c r="N109" s="7">
        <v>4240</v>
      </c>
      <c r="O109" s="8">
        <f t="shared" si="16"/>
        <v>4229</v>
      </c>
      <c r="P109" s="22">
        <v>2450</v>
      </c>
      <c r="Q109" s="22">
        <v>1780</v>
      </c>
      <c r="R109" s="26">
        <v>1</v>
      </c>
      <c r="S109" s="26">
        <v>1580</v>
      </c>
      <c r="T109" s="32">
        <v>198</v>
      </c>
      <c r="U109" s="8">
        <f t="shared" si="24"/>
        <v>1779</v>
      </c>
      <c r="V109" s="32"/>
    </row>
    <row r="110" spans="1:22" ht="12" customHeight="1">
      <c r="A110" s="89"/>
      <c r="B110" s="27" t="s">
        <v>47</v>
      </c>
      <c r="C110" s="19">
        <f aca="true" t="shared" si="29" ref="C110:C117">N110</f>
        <v>4210</v>
      </c>
      <c r="D110" s="19">
        <f aca="true" t="shared" si="30" ref="D110:D117">Q110</f>
        <v>1800</v>
      </c>
      <c r="E110" s="19">
        <f t="shared" si="27"/>
        <v>1611</v>
      </c>
      <c r="F110" s="20">
        <f t="shared" si="28"/>
        <v>38.26603325415677</v>
      </c>
      <c r="G110" s="25"/>
      <c r="H110" s="25"/>
      <c r="I110" s="25"/>
      <c r="J110" s="21"/>
      <c r="K110" s="7"/>
      <c r="L110" s="8"/>
      <c r="M110" s="8">
        <v>1998</v>
      </c>
      <c r="N110" s="8">
        <v>4210</v>
      </c>
      <c r="O110" s="8">
        <f t="shared" si="16"/>
        <v>4219</v>
      </c>
      <c r="P110" s="8">
        <v>2420</v>
      </c>
      <c r="Q110" s="8">
        <v>1800</v>
      </c>
      <c r="R110" s="28">
        <v>1</v>
      </c>
      <c r="S110" s="28">
        <v>1610</v>
      </c>
      <c r="T110" s="3">
        <v>188</v>
      </c>
      <c r="U110" s="8">
        <f t="shared" si="24"/>
        <v>1799</v>
      </c>
      <c r="V110" s="3"/>
    </row>
    <row r="111" spans="1:22" ht="12" customHeight="1">
      <c r="A111" s="89"/>
      <c r="B111" s="27" t="s">
        <v>48</v>
      </c>
      <c r="C111" s="19">
        <f>N111</f>
        <v>4170</v>
      </c>
      <c r="D111" s="19">
        <f>Q111</f>
        <v>1800</v>
      </c>
      <c r="E111" s="19">
        <f t="shared" si="27"/>
        <v>1621</v>
      </c>
      <c r="F111" s="20">
        <f>E111/C111*100</f>
        <v>38.87290167865707</v>
      </c>
      <c r="G111" s="25"/>
      <c r="H111" s="25"/>
      <c r="I111" s="25"/>
      <c r="J111" s="21"/>
      <c r="K111" s="7"/>
      <c r="L111" s="8"/>
      <c r="M111" s="8">
        <v>1999</v>
      </c>
      <c r="N111" s="8">
        <v>4170</v>
      </c>
      <c r="O111" s="8">
        <f>P111+U111</f>
        <v>4171</v>
      </c>
      <c r="P111" s="8">
        <v>2370</v>
      </c>
      <c r="Q111" s="8">
        <v>1800</v>
      </c>
      <c r="R111" s="28">
        <v>1</v>
      </c>
      <c r="S111" s="28">
        <v>1620</v>
      </c>
      <c r="T111" s="3">
        <v>180</v>
      </c>
      <c r="U111" s="8">
        <f>R111+S111+T111</f>
        <v>1801</v>
      </c>
      <c r="V111" s="3"/>
    </row>
    <row r="112" spans="1:22" ht="12" customHeight="1">
      <c r="A112" s="89"/>
      <c r="B112" s="27" t="s">
        <v>72</v>
      </c>
      <c r="C112" s="19">
        <v>4110</v>
      </c>
      <c r="D112" s="19">
        <v>1800</v>
      </c>
      <c r="E112" s="19">
        <f>+G112+H112</f>
        <v>1612</v>
      </c>
      <c r="F112" s="20">
        <f>E112/C112*100</f>
        <v>39.22141119221411</v>
      </c>
      <c r="G112" s="25">
        <v>2</v>
      </c>
      <c r="H112" s="25">
        <v>1610</v>
      </c>
      <c r="I112" s="25">
        <f>SUM(G112:H112)</f>
        <v>1612</v>
      </c>
      <c r="J112" s="21"/>
      <c r="K112" s="7"/>
      <c r="L112" s="8"/>
      <c r="M112" s="8"/>
      <c r="N112" s="8"/>
      <c r="O112" s="8"/>
      <c r="P112" s="8"/>
      <c r="Q112" s="8"/>
      <c r="R112" s="28"/>
      <c r="S112" s="28"/>
      <c r="T112" s="3"/>
      <c r="U112" s="8"/>
      <c r="V112" s="3"/>
    </row>
    <row r="113" spans="1:22" ht="12" customHeight="1">
      <c r="A113" s="90"/>
      <c r="B113" s="29" t="s">
        <v>73</v>
      </c>
      <c r="C113" s="30">
        <v>3960</v>
      </c>
      <c r="D113" s="30">
        <v>1700</v>
      </c>
      <c r="E113" s="30">
        <v>1522</v>
      </c>
      <c r="F113" s="31">
        <f>E113/C113*100</f>
        <v>38.43434343434343</v>
      </c>
      <c r="G113" s="42">
        <v>2</v>
      </c>
      <c r="H113" s="42">
        <v>1520</v>
      </c>
      <c r="I113" s="42">
        <f>SUM(G113:H113)</f>
        <v>1522</v>
      </c>
      <c r="J113" s="43"/>
      <c r="K113" s="44"/>
      <c r="L113" s="8"/>
      <c r="M113" s="8">
        <v>2000</v>
      </c>
      <c r="N113" s="8" t="s">
        <v>74</v>
      </c>
      <c r="O113" s="8" t="e">
        <f>P113+U113</f>
        <v>#VALUE!</v>
      </c>
      <c r="P113" s="8" t="s">
        <v>74</v>
      </c>
      <c r="Q113" s="8" t="s">
        <v>74</v>
      </c>
      <c r="R113" s="28" t="s">
        <v>74</v>
      </c>
      <c r="S113" s="28" t="s">
        <v>74</v>
      </c>
      <c r="T113" s="3" t="s">
        <v>74</v>
      </c>
      <c r="U113" s="8" t="e">
        <f>R113+S113+T113</f>
        <v>#VALUE!</v>
      </c>
      <c r="V113" s="3"/>
    </row>
    <row r="114" spans="1:21" ht="12" customHeight="1">
      <c r="A114" s="88" t="s">
        <v>38</v>
      </c>
      <c r="B114" s="18" t="s">
        <v>49</v>
      </c>
      <c r="C114" s="19">
        <f t="shared" si="29"/>
        <v>11900</v>
      </c>
      <c r="D114" s="19">
        <f t="shared" si="30"/>
        <v>7960</v>
      </c>
      <c r="E114" s="19">
        <f>R114+S114</f>
        <v>5850</v>
      </c>
      <c r="F114" s="20">
        <f t="shared" si="28"/>
        <v>49.159663865546214</v>
      </c>
      <c r="G114" s="25"/>
      <c r="H114" s="25"/>
      <c r="I114" s="25"/>
      <c r="J114" s="21"/>
      <c r="K114" s="7"/>
      <c r="L114" s="80"/>
      <c r="M114" s="7">
        <v>1975</v>
      </c>
      <c r="N114" s="7">
        <v>11900</v>
      </c>
      <c r="O114" s="8">
        <f t="shared" si="16"/>
        <v>11880</v>
      </c>
      <c r="P114" s="22">
        <v>3920</v>
      </c>
      <c r="Q114" s="22">
        <v>7960</v>
      </c>
      <c r="R114" s="7"/>
      <c r="S114" s="7">
        <v>5850</v>
      </c>
      <c r="T114" s="1">
        <v>2110</v>
      </c>
      <c r="U114" s="8">
        <f t="shared" si="24"/>
        <v>7960</v>
      </c>
    </row>
    <row r="115" spans="1:21" ht="12" customHeight="1">
      <c r="A115" s="89"/>
      <c r="B115" s="23" t="s">
        <v>50</v>
      </c>
      <c r="C115" s="19">
        <f t="shared" si="29"/>
        <v>11900</v>
      </c>
      <c r="D115" s="24">
        <f t="shared" si="30"/>
        <v>8990</v>
      </c>
      <c r="E115" s="19">
        <f>R115+S115</f>
        <v>7782</v>
      </c>
      <c r="F115" s="20">
        <f t="shared" si="28"/>
        <v>65.39495798319328</v>
      </c>
      <c r="G115" s="25"/>
      <c r="H115" s="25"/>
      <c r="I115" s="25"/>
      <c r="J115" s="21"/>
      <c r="K115" s="7"/>
      <c r="L115" s="44"/>
      <c r="M115" s="7">
        <v>1980</v>
      </c>
      <c r="N115" s="7">
        <v>11900</v>
      </c>
      <c r="O115" s="8">
        <f t="shared" si="16"/>
        <v>11952</v>
      </c>
      <c r="P115" s="22">
        <v>2960</v>
      </c>
      <c r="Q115" s="22">
        <v>8990</v>
      </c>
      <c r="R115" s="7">
        <v>2</v>
      </c>
      <c r="S115" s="7">
        <v>7780</v>
      </c>
      <c r="T115" s="1">
        <v>1210</v>
      </c>
      <c r="U115" s="8">
        <f t="shared" si="24"/>
        <v>8992</v>
      </c>
    </row>
    <row r="116" spans="1:21" ht="12" customHeight="1">
      <c r="A116" s="89"/>
      <c r="B116" s="23" t="s">
        <v>51</v>
      </c>
      <c r="C116" s="19">
        <f t="shared" si="29"/>
        <v>11000</v>
      </c>
      <c r="D116" s="24">
        <f t="shared" si="30"/>
        <v>8700</v>
      </c>
      <c r="E116" s="19">
        <f>R116+S116</f>
        <v>7924</v>
      </c>
      <c r="F116" s="20">
        <f t="shared" si="28"/>
        <v>72.03636363636363</v>
      </c>
      <c r="G116" s="25"/>
      <c r="H116" s="25"/>
      <c r="I116" s="25"/>
      <c r="J116" s="21"/>
      <c r="K116" s="7"/>
      <c r="L116" s="44"/>
      <c r="M116" s="7">
        <v>1985</v>
      </c>
      <c r="N116" s="7">
        <v>11000</v>
      </c>
      <c r="O116" s="8">
        <f t="shared" si="16"/>
        <v>11005</v>
      </c>
      <c r="P116" s="22">
        <v>2310</v>
      </c>
      <c r="Q116" s="22">
        <v>8700</v>
      </c>
      <c r="R116" s="7">
        <v>4</v>
      </c>
      <c r="S116" s="7">
        <v>7920</v>
      </c>
      <c r="T116" s="1">
        <v>771</v>
      </c>
      <c r="U116" s="8">
        <f t="shared" si="24"/>
        <v>8695</v>
      </c>
    </row>
    <row r="117" spans="1:21" ht="13.5" customHeight="1" hidden="1">
      <c r="A117" s="89"/>
      <c r="B117" s="23" t="s">
        <v>34</v>
      </c>
      <c r="C117" s="19">
        <f t="shared" si="29"/>
        <v>10800</v>
      </c>
      <c r="D117" s="24">
        <f t="shared" si="30"/>
        <v>8600</v>
      </c>
      <c r="E117" s="19">
        <f>R117+S117</f>
        <v>7924</v>
      </c>
      <c r="F117" s="20">
        <f t="shared" si="28"/>
        <v>73.37037037037038</v>
      </c>
      <c r="G117" s="25"/>
      <c r="H117" s="25"/>
      <c r="I117" s="25"/>
      <c r="J117" s="21"/>
      <c r="K117" s="7"/>
      <c r="L117" s="44"/>
      <c r="M117" s="7">
        <v>1986</v>
      </c>
      <c r="N117" s="7">
        <v>10800</v>
      </c>
      <c r="O117" s="8">
        <f t="shared" si="16"/>
        <v>10797</v>
      </c>
      <c r="P117" s="22">
        <v>2200</v>
      </c>
      <c r="Q117" s="22">
        <v>8600</v>
      </c>
      <c r="R117" s="7">
        <v>4</v>
      </c>
      <c r="S117" s="7">
        <v>7920</v>
      </c>
      <c r="T117" s="1">
        <v>673</v>
      </c>
      <c r="U117" s="8">
        <f t="shared" si="24"/>
        <v>8597</v>
      </c>
    </row>
    <row r="118" spans="1:21" ht="13.5" customHeight="1" hidden="1">
      <c r="A118" s="89"/>
      <c r="B118" s="23" t="s">
        <v>35</v>
      </c>
      <c r="C118" s="19">
        <f aca="true" t="shared" si="31" ref="C118:C128">N118</f>
        <v>10600</v>
      </c>
      <c r="D118" s="24">
        <f aca="true" t="shared" si="32" ref="D118:D128">Q118</f>
        <v>8510</v>
      </c>
      <c r="E118" s="19">
        <f>R118+S118</f>
        <v>7899</v>
      </c>
      <c r="F118" s="20">
        <f t="shared" si="28"/>
        <v>74.5188679245283</v>
      </c>
      <c r="G118" s="25"/>
      <c r="H118" s="25"/>
      <c r="I118" s="25"/>
      <c r="J118" s="21"/>
      <c r="K118" s="7"/>
      <c r="L118" s="44"/>
      <c r="M118" s="7">
        <v>1987</v>
      </c>
      <c r="N118" s="7">
        <v>10600</v>
      </c>
      <c r="O118" s="8">
        <f t="shared" si="16"/>
        <v>10632</v>
      </c>
      <c r="P118" s="22">
        <v>2120</v>
      </c>
      <c r="Q118" s="22">
        <v>8510</v>
      </c>
      <c r="R118" s="7">
        <v>9</v>
      </c>
      <c r="S118" s="7">
        <v>7890</v>
      </c>
      <c r="T118" s="1">
        <v>613</v>
      </c>
      <c r="U118" s="8">
        <f t="shared" si="24"/>
        <v>8512</v>
      </c>
    </row>
    <row r="119" spans="1:21" ht="13.5" customHeight="1" hidden="1">
      <c r="A119" s="89"/>
      <c r="B119" s="18" t="s">
        <v>9</v>
      </c>
      <c r="C119" s="19">
        <f t="shared" si="31"/>
        <v>10500</v>
      </c>
      <c r="D119" s="24">
        <f t="shared" si="32"/>
        <v>8480</v>
      </c>
      <c r="E119" s="19">
        <f aca="true" t="shared" si="33" ref="E119:E129">R119+S119</f>
        <v>7948</v>
      </c>
      <c r="F119" s="20">
        <f aca="true" t="shared" si="34" ref="F119:F129">E119/C119*100</f>
        <v>75.6952380952381</v>
      </c>
      <c r="G119" s="25"/>
      <c r="H119" s="25"/>
      <c r="I119" s="25"/>
      <c r="J119" s="21"/>
      <c r="K119" s="7"/>
      <c r="L119" s="44"/>
      <c r="M119" s="14" t="s">
        <v>10</v>
      </c>
      <c r="N119" s="14">
        <v>10500</v>
      </c>
      <c r="O119" s="8">
        <f t="shared" si="16"/>
        <v>10508</v>
      </c>
      <c r="P119" s="25">
        <v>2030</v>
      </c>
      <c r="Q119" s="25">
        <v>8480</v>
      </c>
      <c r="R119" s="25">
        <v>8</v>
      </c>
      <c r="S119" s="25">
        <v>7940</v>
      </c>
      <c r="T119" s="1">
        <v>530</v>
      </c>
      <c r="U119" s="8">
        <f t="shared" si="24"/>
        <v>8478</v>
      </c>
    </row>
    <row r="120" spans="1:21" ht="13.5" customHeight="1" hidden="1">
      <c r="A120" s="89"/>
      <c r="B120" s="18" t="s">
        <v>12</v>
      </c>
      <c r="C120" s="19">
        <f t="shared" si="31"/>
        <v>10300</v>
      </c>
      <c r="D120" s="24">
        <f t="shared" si="32"/>
        <v>8360</v>
      </c>
      <c r="E120" s="19">
        <f t="shared" si="33"/>
        <v>7898</v>
      </c>
      <c r="F120" s="20">
        <f t="shared" si="34"/>
        <v>76.67961165048544</v>
      </c>
      <c r="G120" s="25"/>
      <c r="H120" s="25"/>
      <c r="I120" s="25"/>
      <c r="J120" s="21"/>
      <c r="K120" s="7"/>
      <c r="L120" s="9" t="s">
        <v>21</v>
      </c>
      <c r="M120" s="14" t="s">
        <v>13</v>
      </c>
      <c r="N120" s="14">
        <v>10300</v>
      </c>
      <c r="O120" s="8">
        <f t="shared" si="16"/>
        <v>10302</v>
      </c>
      <c r="P120" s="25">
        <v>1940</v>
      </c>
      <c r="Q120" s="25">
        <v>8360</v>
      </c>
      <c r="R120" s="25">
        <v>8</v>
      </c>
      <c r="S120" s="25">
        <v>7890</v>
      </c>
      <c r="T120" s="1">
        <v>464</v>
      </c>
      <c r="U120" s="8">
        <f t="shared" si="24"/>
        <v>8362</v>
      </c>
    </row>
    <row r="121" spans="1:21" ht="11.25">
      <c r="A121" s="89"/>
      <c r="B121" s="18" t="s">
        <v>62</v>
      </c>
      <c r="C121" s="19">
        <f t="shared" si="31"/>
        <v>10200</v>
      </c>
      <c r="D121" s="24">
        <f t="shared" si="32"/>
        <v>8290</v>
      </c>
      <c r="E121" s="19">
        <f t="shared" si="33"/>
        <v>7887</v>
      </c>
      <c r="F121" s="20">
        <f t="shared" si="34"/>
        <v>77.3235294117647</v>
      </c>
      <c r="G121" s="25"/>
      <c r="H121" s="25"/>
      <c r="I121" s="25"/>
      <c r="J121" s="21"/>
      <c r="K121" s="7"/>
      <c r="L121" s="44"/>
      <c r="M121" s="14" t="s">
        <v>14</v>
      </c>
      <c r="N121" s="14">
        <v>10200</v>
      </c>
      <c r="O121" s="8">
        <f t="shared" si="16"/>
        <v>10190</v>
      </c>
      <c r="P121" s="25">
        <v>1900</v>
      </c>
      <c r="Q121" s="25">
        <v>8290</v>
      </c>
      <c r="R121" s="25">
        <v>7</v>
      </c>
      <c r="S121" s="25">
        <v>7880</v>
      </c>
      <c r="T121" s="1">
        <v>403</v>
      </c>
      <c r="U121" s="8">
        <f t="shared" si="24"/>
        <v>8290</v>
      </c>
    </row>
    <row r="122" spans="1:21" ht="17.25" customHeight="1" hidden="1">
      <c r="A122" s="89"/>
      <c r="B122" s="23" t="s">
        <v>29</v>
      </c>
      <c r="C122" s="19">
        <f t="shared" si="31"/>
        <v>9830</v>
      </c>
      <c r="D122" s="24">
        <f t="shared" si="32"/>
        <v>8140</v>
      </c>
      <c r="E122" s="19">
        <f t="shared" si="33"/>
        <v>7707</v>
      </c>
      <c r="F122" s="20">
        <f t="shared" si="34"/>
        <v>78.4028484231943</v>
      </c>
      <c r="G122" s="25"/>
      <c r="H122" s="25"/>
      <c r="I122" s="25"/>
      <c r="J122" s="21"/>
      <c r="K122" s="7"/>
      <c r="L122" s="44"/>
      <c r="M122" s="14" t="s">
        <v>15</v>
      </c>
      <c r="N122" s="14">
        <v>9830</v>
      </c>
      <c r="O122" s="8">
        <f t="shared" si="16"/>
        <v>9829</v>
      </c>
      <c r="P122" s="25">
        <v>1690</v>
      </c>
      <c r="Q122" s="25">
        <v>8140</v>
      </c>
      <c r="R122" s="25">
        <v>7</v>
      </c>
      <c r="S122" s="25">
        <v>7700</v>
      </c>
      <c r="T122" s="1">
        <v>432</v>
      </c>
      <c r="U122" s="8">
        <f t="shared" si="24"/>
        <v>8139</v>
      </c>
    </row>
    <row r="123" spans="1:21" ht="17.25" customHeight="1" hidden="1">
      <c r="A123" s="89"/>
      <c r="B123" s="23" t="s">
        <v>30</v>
      </c>
      <c r="C123" s="19">
        <f t="shared" si="31"/>
        <v>9350</v>
      </c>
      <c r="D123" s="24">
        <f t="shared" si="32"/>
        <v>7700</v>
      </c>
      <c r="E123" s="19">
        <f t="shared" si="33"/>
        <v>7377</v>
      </c>
      <c r="F123" s="20">
        <f t="shared" si="34"/>
        <v>78.89839572192513</v>
      </c>
      <c r="G123" s="25"/>
      <c r="H123" s="25"/>
      <c r="I123" s="25"/>
      <c r="J123" s="21"/>
      <c r="K123" s="7"/>
      <c r="L123" s="44"/>
      <c r="M123" s="14" t="s">
        <v>16</v>
      </c>
      <c r="N123" s="14">
        <v>9350</v>
      </c>
      <c r="O123" s="8">
        <f t="shared" si="16"/>
        <v>9338</v>
      </c>
      <c r="P123" s="25">
        <v>1640</v>
      </c>
      <c r="Q123" s="25">
        <v>7700</v>
      </c>
      <c r="R123" s="25">
        <v>7</v>
      </c>
      <c r="S123" s="25">
        <v>7370</v>
      </c>
      <c r="T123" s="1">
        <v>321</v>
      </c>
      <c r="U123" s="8">
        <f t="shared" si="24"/>
        <v>7698</v>
      </c>
    </row>
    <row r="124" spans="1:21" ht="17.25" customHeight="1" hidden="1">
      <c r="A124" s="89"/>
      <c r="B124" s="23" t="s">
        <v>31</v>
      </c>
      <c r="C124" s="19">
        <f t="shared" si="31"/>
        <v>9010</v>
      </c>
      <c r="D124" s="24">
        <f t="shared" si="32"/>
        <v>7440</v>
      </c>
      <c r="E124" s="19">
        <f t="shared" si="33"/>
        <v>7156</v>
      </c>
      <c r="F124" s="20">
        <f t="shared" si="34"/>
        <v>79.42286348501665</v>
      </c>
      <c r="G124" s="25"/>
      <c r="H124" s="25"/>
      <c r="I124" s="25"/>
      <c r="J124" s="21"/>
      <c r="K124" s="7"/>
      <c r="L124" s="44"/>
      <c r="M124" s="26">
        <v>1993</v>
      </c>
      <c r="N124" s="26">
        <v>9010</v>
      </c>
      <c r="O124" s="8">
        <f t="shared" si="16"/>
        <v>9017</v>
      </c>
      <c r="P124" s="25">
        <v>1570</v>
      </c>
      <c r="Q124" s="25">
        <v>7440</v>
      </c>
      <c r="R124" s="25">
        <v>6</v>
      </c>
      <c r="S124" s="25">
        <v>7150</v>
      </c>
      <c r="T124" s="1">
        <v>291</v>
      </c>
      <c r="U124" s="8">
        <f t="shared" si="24"/>
        <v>7447</v>
      </c>
    </row>
    <row r="125" spans="1:21" ht="17.25" customHeight="1" hidden="1">
      <c r="A125" s="89"/>
      <c r="B125" s="23" t="s">
        <v>32</v>
      </c>
      <c r="C125" s="19">
        <f t="shared" si="31"/>
        <v>8610</v>
      </c>
      <c r="D125" s="24">
        <f t="shared" si="32"/>
        <v>7140</v>
      </c>
      <c r="E125" s="19">
        <f t="shared" si="33"/>
        <v>6886</v>
      </c>
      <c r="F125" s="20">
        <f t="shared" si="34"/>
        <v>79.9767711962834</v>
      </c>
      <c r="G125" s="25"/>
      <c r="H125" s="25"/>
      <c r="I125" s="25"/>
      <c r="J125" s="21"/>
      <c r="K125" s="7"/>
      <c r="L125" s="44"/>
      <c r="M125" s="7">
        <v>1994</v>
      </c>
      <c r="N125" s="7">
        <v>8610</v>
      </c>
      <c r="O125" s="8">
        <f t="shared" si="16"/>
        <v>8613</v>
      </c>
      <c r="P125" s="22">
        <v>1470</v>
      </c>
      <c r="Q125" s="22">
        <v>7140</v>
      </c>
      <c r="R125" s="26">
        <v>6</v>
      </c>
      <c r="S125" s="26">
        <v>6880</v>
      </c>
      <c r="T125" s="7">
        <v>257</v>
      </c>
      <c r="U125" s="8">
        <f t="shared" si="24"/>
        <v>7143</v>
      </c>
    </row>
    <row r="126" spans="1:21" ht="12" customHeight="1">
      <c r="A126" s="89"/>
      <c r="B126" s="23" t="s">
        <v>69</v>
      </c>
      <c r="C126" s="19">
        <f t="shared" si="31"/>
        <v>5480</v>
      </c>
      <c r="D126" s="24">
        <f t="shared" si="32"/>
        <v>5270</v>
      </c>
      <c r="E126" s="19">
        <f t="shared" si="33"/>
        <v>5241</v>
      </c>
      <c r="F126" s="20">
        <f t="shared" si="34"/>
        <v>95.63868613138686</v>
      </c>
      <c r="G126" s="25"/>
      <c r="H126" s="25"/>
      <c r="I126" s="25"/>
      <c r="J126" s="21"/>
      <c r="K126" s="7"/>
      <c r="L126" s="44"/>
      <c r="M126" s="7">
        <v>1995</v>
      </c>
      <c r="N126" s="7">
        <v>5480</v>
      </c>
      <c r="O126" s="8">
        <f t="shared" si="16"/>
        <v>5477</v>
      </c>
      <c r="P126" s="22">
        <v>206</v>
      </c>
      <c r="Q126" s="22">
        <v>5270</v>
      </c>
      <c r="R126" s="26">
        <v>1</v>
      </c>
      <c r="S126" s="53">
        <v>5240</v>
      </c>
      <c r="T126" s="7">
        <v>30</v>
      </c>
      <c r="U126" s="8">
        <f t="shared" si="24"/>
        <v>5271</v>
      </c>
    </row>
    <row r="127" spans="1:21" ht="12" customHeight="1">
      <c r="A127" s="89"/>
      <c r="B127" s="23" t="s">
        <v>70</v>
      </c>
      <c r="C127" s="19">
        <f t="shared" si="31"/>
        <v>5310</v>
      </c>
      <c r="D127" s="24">
        <f t="shared" si="32"/>
        <v>5110</v>
      </c>
      <c r="E127" s="19">
        <f t="shared" si="33"/>
        <v>5081</v>
      </c>
      <c r="F127" s="20">
        <f t="shared" si="34"/>
        <v>95.68738229755179</v>
      </c>
      <c r="G127" s="25"/>
      <c r="H127" s="25"/>
      <c r="I127" s="25"/>
      <c r="J127" s="21"/>
      <c r="K127" s="7"/>
      <c r="L127" s="44"/>
      <c r="M127" s="7">
        <v>1996</v>
      </c>
      <c r="N127" s="7">
        <v>5310</v>
      </c>
      <c r="O127" s="8">
        <f t="shared" si="16"/>
        <v>5304</v>
      </c>
      <c r="P127" s="22">
        <v>196</v>
      </c>
      <c r="Q127" s="22">
        <v>5110</v>
      </c>
      <c r="R127" s="26">
        <v>1</v>
      </c>
      <c r="S127" s="53">
        <v>5080</v>
      </c>
      <c r="T127" s="7">
        <v>27</v>
      </c>
      <c r="U127" s="8">
        <f t="shared" si="24"/>
        <v>5108</v>
      </c>
    </row>
    <row r="128" spans="1:21" ht="12" customHeight="1">
      <c r="A128" s="89"/>
      <c r="B128" s="23" t="s">
        <v>71</v>
      </c>
      <c r="C128" s="19">
        <f t="shared" si="31"/>
        <v>7800</v>
      </c>
      <c r="D128" s="24">
        <f t="shared" si="32"/>
        <v>6470</v>
      </c>
      <c r="E128" s="19">
        <f t="shared" si="33"/>
        <v>6283</v>
      </c>
      <c r="F128" s="20">
        <f t="shared" si="34"/>
        <v>80.55128205128204</v>
      </c>
      <c r="G128" s="25"/>
      <c r="H128" s="25"/>
      <c r="I128" s="25"/>
      <c r="J128" s="21"/>
      <c r="K128" s="7"/>
      <c r="L128" s="44"/>
      <c r="M128" s="7">
        <v>1997</v>
      </c>
      <c r="N128" s="7">
        <v>7800</v>
      </c>
      <c r="O128" s="8">
        <f t="shared" si="16"/>
        <v>7801</v>
      </c>
      <c r="P128" s="22">
        <v>1330</v>
      </c>
      <c r="Q128" s="22">
        <v>6470</v>
      </c>
      <c r="R128" s="26">
        <v>3</v>
      </c>
      <c r="S128" s="53">
        <v>6280</v>
      </c>
      <c r="T128" s="7">
        <v>188</v>
      </c>
      <c r="U128" s="8">
        <f t="shared" si="24"/>
        <v>6471</v>
      </c>
    </row>
    <row r="129" spans="1:21" ht="12" customHeight="1">
      <c r="A129" s="89"/>
      <c r="B129" s="27" t="s">
        <v>47</v>
      </c>
      <c r="C129" s="19">
        <f>N129</f>
        <v>4980</v>
      </c>
      <c r="D129" s="19">
        <f>Q129</f>
        <v>4810</v>
      </c>
      <c r="E129" s="19">
        <f t="shared" si="33"/>
        <v>4790</v>
      </c>
      <c r="F129" s="20">
        <f t="shared" si="34"/>
        <v>96.18473895582329</v>
      </c>
      <c r="G129" s="25"/>
      <c r="H129" s="25"/>
      <c r="I129" s="25"/>
      <c r="J129" s="21"/>
      <c r="K129" s="7"/>
      <c r="L129" s="44"/>
      <c r="M129" s="8">
        <v>1998</v>
      </c>
      <c r="N129" s="8">
        <v>4980</v>
      </c>
      <c r="O129" s="8">
        <f t="shared" si="16"/>
        <v>4982</v>
      </c>
      <c r="P129" s="8">
        <v>169</v>
      </c>
      <c r="Q129" s="8">
        <v>4810</v>
      </c>
      <c r="R129" s="28">
        <v>0</v>
      </c>
      <c r="S129" s="28">
        <v>4790</v>
      </c>
      <c r="T129" s="7">
        <v>23</v>
      </c>
      <c r="U129" s="8">
        <f t="shared" si="24"/>
        <v>4813</v>
      </c>
    </row>
    <row r="130" spans="1:21" ht="12" customHeight="1">
      <c r="A130" s="89"/>
      <c r="B130" s="27" t="s">
        <v>48</v>
      </c>
      <c r="C130" s="19">
        <f>N130</f>
        <v>4920</v>
      </c>
      <c r="D130" s="19">
        <f>Q130</f>
        <v>4760</v>
      </c>
      <c r="E130" s="19">
        <f>R130+S130</f>
        <v>4741</v>
      </c>
      <c r="F130" s="20">
        <f>E130/C130*100</f>
        <v>96.36178861788618</v>
      </c>
      <c r="G130" s="25"/>
      <c r="H130" s="25"/>
      <c r="I130" s="25"/>
      <c r="J130" s="21"/>
      <c r="K130" s="7"/>
      <c r="L130" s="44"/>
      <c r="M130" s="8">
        <v>1999</v>
      </c>
      <c r="N130" s="8">
        <v>4920</v>
      </c>
      <c r="O130" s="8">
        <f>P130+U130</f>
        <v>4916</v>
      </c>
      <c r="P130" s="8">
        <v>156</v>
      </c>
      <c r="Q130" s="8">
        <v>4760</v>
      </c>
      <c r="R130" s="28">
        <v>1</v>
      </c>
      <c r="S130" s="28">
        <v>4740</v>
      </c>
      <c r="T130" s="7">
        <v>19</v>
      </c>
      <c r="U130" s="8">
        <f>R130+S130+T130</f>
        <v>4760</v>
      </c>
    </row>
    <row r="131" spans="1:21" ht="12" customHeight="1">
      <c r="A131" s="89"/>
      <c r="B131" s="27" t="s">
        <v>72</v>
      </c>
      <c r="C131" s="19">
        <v>4860</v>
      </c>
      <c r="D131" s="19">
        <v>4720</v>
      </c>
      <c r="E131" s="19">
        <f>+G131+H131</f>
        <v>4700</v>
      </c>
      <c r="F131" s="20">
        <f>E131/C131*100</f>
        <v>96.70781893004116</v>
      </c>
      <c r="G131" s="25">
        <v>0</v>
      </c>
      <c r="H131" s="25">
        <v>4700</v>
      </c>
      <c r="I131" s="25">
        <f>SUM(G131:H131)</f>
        <v>4700</v>
      </c>
      <c r="J131" s="21"/>
      <c r="K131" s="7"/>
      <c r="L131" s="44"/>
      <c r="M131" s="8"/>
      <c r="N131" s="8"/>
      <c r="O131" s="8"/>
      <c r="P131" s="8"/>
      <c r="Q131" s="8"/>
      <c r="R131" s="28"/>
      <c r="S131" s="28"/>
      <c r="T131" s="7"/>
      <c r="U131" s="8"/>
    </row>
    <row r="132" spans="1:21" ht="12" customHeight="1">
      <c r="A132" s="90"/>
      <c r="B132" s="29" t="s">
        <v>73</v>
      </c>
      <c r="C132" s="30">
        <v>4850</v>
      </c>
      <c r="D132" s="30">
        <v>4720</v>
      </c>
      <c r="E132" s="30">
        <v>4711</v>
      </c>
      <c r="F132" s="31">
        <f>E132/C132*100</f>
        <v>97.1340206185567</v>
      </c>
      <c r="G132" s="42">
        <v>1</v>
      </c>
      <c r="H132" s="42">
        <v>4710</v>
      </c>
      <c r="I132" s="42">
        <f>SUM(G132:H132)</f>
        <v>4711</v>
      </c>
      <c r="J132" s="43"/>
      <c r="K132" s="44"/>
      <c r="L132" s="79"/>
      <c r="M132" s="8">
        <v>2000</v>
      </c>
      <c r="N132" s="8" t="s">
        <v>74</v>
      </c>
      <c r="O132" s="8" t="e">
        <f>P132+U132</f>
        <v>#VALUE!</v>
      </c>
      <c r="P132" s="8" t="s">
        <v>74</v>
      </c>
      <c r="Q132" s="8" t="s">
        <v>74</v>
      </c>
      <c r="R132" s="28" t="s">
        <v>74</v>
      </c>
      <c r="S132" s="28" t="s">
        <v>74</v>
      </c>
      <c r="T132" s="7" t="s">
        <v>74</v>
      </c>
      <c r="U132" s="8" t="e">
        <f>R132+S132+T132</f>
        <v>#VALUE!</v>
      </c>
    </row>
    <row r="133" spans="1:21" ht="14.25" customHeight="1">
      <c r="A133" s="81"/>
      <c r="B133" s="35"/>
      <c r="C133" s="36"/>
      <c r="D133" s="36"/>
      <c r="E133" s="36"/>
      <c r="F133" s="37"/>
      <c r="G133" s="36"/>
      <c r="H133" s="36"/>
      <c r="I133" s="36"/>
      <c r="J133" s="37"/>
      <c r="K133" s="32"/>
      <c r="L133" s="3"/>
      <c r="M133" s="3"/>
      <c r="N133" s="3"/>
      <c r="O133" s="3"/>
      <c r="P133" s="3"/>
      <c r="Q133" s="3"/>
      <c r="R133" s="82"/>
      <c r="S133" s="38"/>
      <c r="T133" s="32"/>
      <c r="U133" s="3"/>
    </row>
    <row r="134" spans="1:21" ht="14.25" customHeight="1">
      <c r="A134" s="81"/>
      <c r="B134" s="35"/>
      <c r="C134" s="36"/>
      <c r="D134" s="36"/>
      <c r="E134" s="36"/>
      <c r="F134" s="37"/>
      <c r="G134" s="36"/>
      <c r="H134" s="36"/>
      <c r="I134" s="36"/>
      <c r="J134" s="37"/>
      <c r="K134" s="32"/>
      <c r="L134" s="3"/>
      <c r="M134" s="3"/>
      <c r="N134" s="3"/>
      <c r="O134" s="3"/>
      <c r="P134" s="3"/>
      <c r="Q134" s="3"/>
      <c r="R134" s="82"/>
      <c r="S134" s="38"/>
      <c r="T134" s="32"/>
      <c r="U134" s="3"/>
    </row>
    <row r="135" spans="1:21" ht="14.25" customHeight="1">
      <c r="A135" s="81"/>
      <c r="B135" s="35"/>
      <c r="C135" s="36"/>
      <c r="D135" s="36"/>
      <c r="E135" s="36"/>
      <c r="F135" s="37"/>
      <c r="G135" s="36"/>
      <c r="H135" s="36"/>
      <c r="I135" s="36"/>
      <c r="J135" s="37"/>
      <c r="K135" s="32"/>
      <c r="L135" s="3"/>
      <c r="M135" s="3"/>
      <c r="N135" s="3"/>
      <c r="O135" s="3"/>
      <c r="P135" s="3"/>
      <c r="Q135" s="3"/>
      <c r="R135" s="82"/>
      <c r="S135" s="38"/>
      <c r="T135" s="32"/>
      <c r="U135" s="3"/>
    </row>
    <row r="136" spans="1:21" ht="14.25" customHeight="1">
      <c r="A136" s="81"/>
      <c r="B136" s="35"/>
      <c r="C136" s="36"/>
      <c r="D136" s="36"/>
      <c r="E136" s="36"/>
      <c r="F136" s="37"/>
      <c r="G136" s="36"/>
      <c r="H136" s="36"/>
      <c r="I136" s="36"/>
      <c r="J136" s="37"/>
      <c r="K136" s="32"/>
      <c r="L136" s="3"/>
      <c r="M136" s="3"/>
      <c r="N136" s="3"/>
      <c r="O136" s="3"/>
      <c r="P136" s="3"/>
      <c r="Q136" s="3"/>
      <c r="R136" s="82"/>
      <c r="S136" s="38"/>
      <c r="T136" s="32"/>
      <c r="U136" s="3"/>
    </row>
    <row r="137" spans="1:21" ht="15" customHeight="1">
      <c r="A137" s="81"/>
      <c r="B137" s="35"/>
      <c r="C137" s="36"/>
      <c r="D137" s="36"/>
      <c r="E137" s="36"/>
      <c r="F137" s="37"/>
      <c r="G137" s="36"/>
      <c r="H137" s="36"/>
      <c r="I137" s="36"/>
      <c r="J137" s="37"/>
      <c r="K137" s="32"/>
      <c r="L137" s="3"/>
      <c r="M137" s="3"/>
      <c r="N137" s="3"/>
      <c r="O137" s="3"/>
      <c r="P137" s="3"/>
      <c r="Q137" s="3"/>
      <c r="R137" s="82"/>
      <c r="S137" s="38"/>
      <c r="T137" s="32"/>
      <c r="U137" s="3"/>
    </row>
    <row r="138" spans="1:21" ht="15" customHeight="1">
      <c r="A138" s="81"/>
      <c r="B138" s="35"/>
      <c r="C138" s="36"/>
      <c r="D138" s="36"/>
      <c r="E138" s="36"/>
      <c r="F138" s="37"/>
      <c r="G138" s="36"/>
      <c r="H138" s="36"/>
      <c r="I138" s="36"/>
      <c r="J138" s="37"/>
      <c r="K138" s="32"/>
      <c r="L138" s="3"/>
      <c r="M138" s="3"/>
      <c r="N138" s="3"/>
      <c r="O138" s="3"/>
      <c r="P138" s="3"/>
      <c r="Q138" s="3"/>
      <c r="R138" s="82"/>
      <c r="S138" s="38"/>
      <c r="T138" s="32"/>
      <c r="U138" s="3"/>
    </row>
    <row r="139" spans="1:21" ht="15" customHeight="1">
      <c r="A139" s="81"/>
      <c r="B139" s="35"/>
      <c r="C139" s="36"/>
      <c r="D139" s="36"/>
      <c r="E139" s="36"/>
      <c r="F139" s="37"/>
      <c r="G139" s="36"/>
      <c r="H139" s="36"/>
      <c r="I139" s="36"/>
      <c r="J139" s="37"/>
      <c r="K139" s="32"/>
      <c r="L139" s="3"/>
      <c r="M139" s="3"/>
      <c r="N139" s="3"/>
      <c r="O139" s="3"/>
      <c r="P139" s="3"/>
      <c r="Q139" s="3"/>
      <c r="R139" s="82"/>
      <c r="S139" s="38"/>
      <c r="T139" s="32"/>
      <c r="U139" s="3"/>
    </row>
    <row r="140" spans="1:21" ht="13.5" customHeight="1">
      <c r="A140" s="3"/>
      <c r="B140" s="3"/>
      <c r="C140" s="59"/>
      <c r="D140" s="59"/>
      <c r="E140" s="69"/>
      <c r="F140" s="4" t="s">
        <v>78</v>
      </c>
      <c r="G140" s="5"/>
      <c r="H140" s="5"/>
      <c r="I140" s="5"/>
      <c r="J140" s="5"/>
      <c r="K140" s="32"/>
      <c r="L140" s="3"/>
      <c r="M140" s="3"/>
      <c r="N140" s="3"/>
      <c r="O140" s="59"/>
      <c r="P140" s="59"/>
      <c r="Q140" s="59"/>
      <c r="R140" s="59"/>
      <c r="S140" s="36"/>
      <c r="U140" s="59"/>
    </row>
    <row r="141" spans="1:21" ht="13.5" customHeight="1">
      <c r="A141" s="85" t="s">
        <v>79</v>
      </c>
      <c r="B141" s="85" t="s">
        <v>3</v>
      </c>
      <c r="C141" s="94" t="s">
        <v>52</v>
      </c>
      <c r="D141" s="96" t="s">
        <v>98</v>
      </c>
      <c r="E141" s="97"/>
      <c r="F141" s="98"/>
      <c r="G141" s="6"/>
      <c r="H141" s="6"/>
      <c r="I141" s="6"/>
      <c r="J141" s="6"/>
      <c r="K141" s="7"/>
      <c r="L141" s="7"/>
      <c r="M141" s="7"/>
      <c r="N141" s="7" t="s">
        <v>28</v>
      </c>
      <c r="O141" s="7"/>
      <c r="P141" s="3"/>
      <c r="Q141" s="3"/>
      <c r="R141" s="3"/>
      <c r="U141" s="8"/>
    </row>
    <row r="142" spans="1:21" ht="27" customHeight="1">
      <c r="A142" s="86"/>
      <c r="B142" s="86"/>
      <c r="C142" s="95"/>
      <c r="D142" s="11" t="s">
        <v>96</v>
      </c>
      <c r="E142" s="11" t="s">
        <v>53</v>
      </c>
      <c r="F142" s="12" t="s">
        <v>54</v>
      </c>
      <c r="G142" s="11"/>
      <c r="H142" s="11"/>
      <c r="I142" s="11"/>
      <c r="J142" s="13"/>
      <c r="K142" s="7"/>
      <c r="L142" s="7"/>
      <c r="M142" s="7"/>
      <c r="N142" s="7"/>
      <c r="O142" s="14" t="s">
        <v>1</v>
      </c>
      <c r="P142" s="14"/>
      <c r="Q142" s="14"/>
      <c r="R142" s="7"/>
      <c r="S142" s="7"/>
      <c r="U142" s="14" t="s">
        <v>2</v>
      </c>
    </row>
    <row r="143" spans="1:21" ht="11.25">
      <c r="A143" s="87"/>
      <c r="B143" s="87"/>
      <c r="C143" s="15" t="s">
        <v>5</v>
      </c>
      <c r="D143" s="15" t="s">
        <v>6</v>
      </c>
      <c r="E143" s="15" t="s">
        <v>7</v>
      </c>
      <c r="F143" s="16" t="s">
        <v>8</v>
      </c>
      <c r="G143" s="41"/>
      <c r="H143" s="41"/>
      <c r="I143" s="41"/>
      <c r="J143" s="17"/>
      <c r="K143" s="7"/>
      <c r="L143" s="8"/>
      <c r="M143" s="8"/>
      <c r="N143" s="8"/>
      <c r="O143" s="8"/>
      <c r="P143" s="8"/>
      <c r="Q143" s="8"/>
      <c r="R143" s="8"/>
      <c r="S143" s="7"/>
      <c r="U143" s="8"/>
    </row>
    <row r="144" spans="1:21" ht="12" customHeight="1">
      <c r="A144" s="88" t="s">
        <v>55</v>
      </c>
      <c r="B144" s="18" t="s">
        <v>56</v>
      </c>
      <c r="C144" s="19">
        <f>N144</f>
        <v>36200</v>
      </c>
      <c r="D144" s="19">
        <f>Q144</f>
        <v>20100</v>
      </c>
      <c r="E144" s="19">
        <f>R144+S144</f>
        <v>3233</v>
      </c>
      <c r="F144" s="20">
        <f>E144/C144*100</f>
        <v>8.930939226519337</v>
      </c>
      <c r="G144" s="25"/>
      <c r="H144" s="25"/>
      <c r="I144" s="25"/>
      <c r="J144" s="21"/>
      <c r="K144" s="7"/>
      <c r="L144" s="7"/>
      <c r="M144" s="7">
        <v>1975</v>
      </c>
      <c r="N144" s="7">
        <v>36200</v>
      </c>
      <c r="O144" s="8">
        <f aca="true" t="shared" si="35" ref="O144:O197">P144+U144</f>
        <v>36233</v>
      </c>
      <c r="P144" s="22">
        <v>16100</v>
      </c>
      <c r="Q144" s="22">
        <v>20100</v>
      </c>
      <c r="R144" s="7">
        <v>3</v>
      </c>
      <c r="S144" s="7">
        <v>3230</v>
      </c>
      <c r="T144" s="1">
        <v>16900</v>
      </c>
      <c r="U144" s="8">
        <f aca="true" t="shared" si="36" ref="U144:U197">R144+S144+T144</f>
        <v>20133</v>
      </c>
    </row>
    <row r="145" spans="1:21" ht="12" customHeight="1">
      <c r="A145" s="89"/>
      <c r="B145" s="23" t="s">
        <v>57</v>
      </c>
      <c r="C145" s="19">
        <f aca="true" t="shared" si="37" ref="C145:C158">N145</f>
        <v>32700</v>
      </c>
      <c r="D145" s="24">
        <f aca="true" t="shared" si="38" ref="D145:D158">Q145</f>
        <v>21300</v>
      </c>
      <c r="E145" s="19">
        <f>R145+S145</f>
        <v>3992</v>
      </c>
      <c r="F145" s="20">
        <f>E145/C145*100</f>
        <v>12.20795107033639</v>
      </c>
      <c r="G145" s="25"/>
      <c r="H145" s="25"/>
      <c r="I145" s="25"/>
      <c r="J145" s="21"/>
      <c r="K145" s="7"/>
      <c r="L145" s="7"/>
      <c r="M145" s="7">
        <v>1980</v>
      </c>
      <c r="N145" s="7">
        <v>32700</v>
      </c>
      <c r="O145" s="8">
        <f t="shared" si="35"/>
        <v>32792</v>
      </c>
      <c r="P145" s="22">
        <v>11500</v>
      </c>
      <c r="Q145" s="22">
        <v>21300</v>
      </c>
      <c r="R145" s="7">
        <v>2</v>
      </c>
      <c r="S145" s="7">
        <v>3990</v>
      </c>
      <c r="T145" s="1">
        <v>17300</v>
      </c>
      <c r="U145" s="8">
        <f t="shared" si="36"/>
        <v>21292</v>
      </c>
    </row>
    <row r="146" spans="1:21" ht="12" customHeight="1">
      <c r="A146" s="89"/>
      <c r="B146" s="23" t="s">
        <v>58</v>
      </c>
      <c r="C146" s="19">
        <f t="shared" si="37"/>
        <v>26400</v>
      </c>
      <c r="D146" s="24">
        <f t="shared" si="38"/>
        <v>17700</v>
      </c>
      <c r="E146" s="19">
        <f>R146+S146</f>
        <v>3411</v>
      </c>
      <c r="F146" s="20">
        <f>E146/C146*100</f>
        <v>12.920454545454547</v>
      </c>
      <c r="G146" s="25"/>
      <c r="H146" s="25"/>
      <c r="I146" s="25"/>
      <c r="J146" s="21"/>
      <c r="K146" s="7"/>
      <c r="L146" s="7"/>
      <c r="M146" s="7">
        <v>1985</v>
      </c>
      <c r="N146" s="7">
        <v>26400</v>
      </c>
      <c r="O146" s="8">
        <f t="shared" si="35"/>
        <v>26421</v>
      </c>
      <c r="P146" s="22">
        <v>8710</v>
      </c>
      <c r="Q146" s="22">
        <v>17700</v>
      </c>
      <c r="R146" s="7">
        <v>1</v>
      </c>
      <c r="S146" s="7">
        <v>3410</v>
      </c>
      <c r="T146" s="1">
        <v>14300</v>
      </c>
      <c r="U146" s="8">
        <f t="shared" si="36"/>
        <v>17711</v>
      </c>
    </row>
    <row r="147" spans="1:21" ht="13.5" customHeight="1" hidden="1">
      <c r="A147" s="89"/>
      <c r="B147" s="23" t="s">
        <v>59</v>
      </c>
      <c r="C147" s="19">
        <f t="shared" si="37"/>
        <v>25900</v>
      </c>
      <c r="D147" s="24">
        <f t="shared" si="38"/>
        <v>17500</v>
      </c>
      <c r="E147" s="19">
        <f>R147+S147</f>
        <v>3274</v>
      </c>
      <c r="F147" s="20">
        <f>E147/C147*100</f>
        <v>12.640926640926642</v>
      </c>
      <c r="G147" s="25"/>
      <c r="H147" s="25"/>
      <c r="I147" s="25"/>
      <c r="J147" s="21"/>
      <c r="K147" s="7"/>
      <c r="L147" s="7"/>
      <c r="M147" s="7">
        <v>1986</v>
      </c>
      <c r="N147" s="7">
        <v>25900</v>
      </c>
      <c r="O147" s="8">
        <f t="shared" si="35"/>
        <v>25854</v>
      </c>
      <c r="P147" s="22">
        <v>8380</v>
      </c>
      <c r="Q147" s="22">
        <v>17500</v>
      </c>
      <c r="R147" s="7">
        <v>4</v>
      </c>
      <c r="S147" s="7">
        <v>3270</v>
      </c>
      <c r="T147" s="1">
        <v>14200</v>
      </c>
      <c r="U147" s="8">
        <f t="shared" si="36"/>
        <v>17474</v>
      </c>
    </row>
    <row r="148" spans="1:21" ht="13.5" customHeight="1" hidden="1">
      <c r="A148" s="89"/>
      <c r="B148" s="23" t="s">
        <v>60</v>
      </c>
      <c r="C148" s="19">
        <f t="shared" si="37"/>
        <v>25500</v>
      </c>
      <c r="D148" s="24">
        <f t="shared" si="38"/>
        <v>17400</v>
      </c>
      <c r="E148" s="19">
        <f>R148+S148</f>
        <v>3295</v>
      </c>
      <c r="F148" s="20">
        <f>E148/C148*100</f>
        <v>12.92156862745098</v>
      </c>
      <c r="G148" s="25"/>
      <c r="H148" s="25"/>
      <c r="I148" s="25"/>
      <c r="J148" s="21"/>
      <c r="K148" s="7"/>
      <c r="L148" s="7"/>
      <c r="M148" s="7">
        <v>1987</v>
      </c>
      <c r="N148" s="7">
        <v>25500</v>
      </c>
      <c r="O148" s="8">
        <f t="shared" si="35"/>
        <v>25425</v>
      </c>
      <c r="P148" s="22">
        <v>8030</v>
      </c>
      <c r="Q148" s="22">
        <v>17400</v>
      </c>
      <c r="R148" s="7">
        <v>5</v>
      </c>
      <c r="S148" s="7">
        <v>3290</v>
      </c>
      <c r="T148" s="1">
        <v>14100</v>
      </c>
      <c r="U148" s="8">
        <f t="shared" si="36"/>
        <v>17395</v>
      </c>
    </row>
    <row r="149" spans="1:21" ht="13.5" customHeight="1" hidden="1">
      <c r="A149" s="89"/>
      <c r="B149" s="18" t="s">
        <v>9</v>
      </c>
      <c r="C149" s="19">
        <f t="shared" si="37"/>
        <v>24300</v>
      </c>
      <c r="D149" s="24">
        <f t="shared" si="38"/>
        <v>17000</v>
      </c>
      <c r="E149" s="19">
        <f aca="true" t="shared" si="39" ref="E149:E159">R149+S149</f>
        <v>3424</v>
      </c>
      <c r="F149" s="20">
        <f aca="true" t="shared" si="40" ref="F149:F159">E149/C149*100</f>
        <v>14.090534979423868</v>
      </c>
      <c r="G149" s="25"/>
      <c r="H149" s="25"/>
      <c r="I149" s="25"/>
      <c r="J149" s="21"/>
      <c r="K149" s="7"/>
      <c r="L149" s="7"/>
      <c r="M149" s="14" t="s">
        <v>10</v>
      </c>
      <c r="N149" s="14">
        <v>24300</v>
      </c>
      <c r="O149" s="8">
        <f t="shared" si="35"/>
        <v>24364</v>
      </c>
      <c r="P149" s="25">
        <v>7340</v>
      </c>
      <c r="Q149" s="25">
        <v>17000</v>
      </c>
      <c r="R149" s="25">
        <v>4</v>
      </c>
      <c r="S149" s="25">
        <v>3420</v>
      </c>
      <c r="T149" s="1">
        <v>13600</v>
      </c>
      <c r="U149" s="8">
        <f t="shared" si="36"/>
        <v>17024</v>
      </c>
    </row>
    <row r="150" spans="1:21" ht="13.5" customHeight="1" hidden="1">
      <c r="A150" s="89"/>
      <c r="B150" s="18" t="s">
        <v>12</v>
      </c>
      <c r="C150" s="19">
        <f t="shared" si="37"/>
        <v>23200</v>
      </c>
      <c r="D150" s="24">
        <f t="shared" si="38"/>
        <v>16400</v>
      </c>
      <c r="E150" s="19">
        <f t="shared" si="39"/>
        <v>3563</v>
      </c>
      <c r="F150" s="20">
        <f t="shared" si="40"/>
        <v>15.357758620689655</v>
      </c>
      <c r="G150" s="25"/>
      <c r="H150" s="25"/>
      <c r="I150" s="25"/>
      <c r="J150" s="21"/>
      <c r="K150" s="7"/>
      <c r="L150" s="14" t="s">
        <v>22</v>
      </c>
      <c r="M150" s="14" t="s">
        <v>13</v>
      </c>
      <c r="N150" s="14">
        <v>23200</v>
      </c>
      <c r="O150" s="8">
        <f t="shared" si="35"/>
        <v>23183</v>
      </c>
      <c r="P150" s="25">
        <v>6820</v>
      </c>
      <c r="Q150" s="25">
        <v>16400</v>
      </c>
      <c r="R150" s="25">
        <v>3</v>
      </c>
      <c r="S150" s="25">
        <v>3560</v>
      </c>
      <c r="T150" s="1">
        <v>12800</v>
      </c>
      <c r="U150" s="8">
        <f t="shared" si="36"/>
        <v>16363</v>
      </c>
    </row>
    <row r="151" spans="1:21" ht="12" customHeight="1">
      <c r="A151" s="89"/>
      <c r="B151" s="18" t="s">
        <v>62</v>
      </c>
      <c r="C151" s="19">
        <f t="shared" si="37"/>
        <v>22500</v>
      </c>
      <c r="D151" s="24">
        <f t="shared" si="38"/>
        <v>16100</v>
      </c>
      <c r="E151" s="19">
        <f t="shared" si="39"/>
        <v>3590</v>
      </c>
      <c r="F151" s="20">
        <f t="shared" si="40"/>
        <v>15.955555555555556</v>
      </c>
      <c r="G151" s="25"/>
      <c r="H151" s="25"/>
      <c r="I151" s="25"/>
      <c r="J151" s="21"/>
      <c r="K151" s="7"/>
      <c r="L151" s="7"/>
      <c r="M151" s="14" t="s">
        <v>14</v>
      </c>
      <c r="N151" s="14">
        <v>22500</v>
      </c>
      <c r="O151" s="8">
        <f t="shared" si="35"/>
        <v>22490</v>
      </c>
      <c r="P151" s="25">
        <v>6400</v>
      </c>
      <c r="Q151" s="25">
        <v>16100</v>
      </c>
      <c r="R151" s="25">
        <v>0</v>
      </c>
      <c r="S151" s="25">
        <v>3590</v>
      </c>
      <c r="T151" s="1">
        <v>12500</v>
      </c>
      <c r="U151" s="8">
        <f t="shared" si="36"/>
        <v>16090</v>
      </c>
    </row>
    <row r="152" spans="1:21" ht="17.25" customHeight="1" hidden="1">
      <c r="A152" s="89"/>
      <c r="B152" s="23" t="s">
        <v>29</v>
      </c>
      <c r="C152" s="19">
        <f t="shared" si="37"/>
        <v>22100</v>
      </c>
      <c r="D152" s="24">
        <f t="shared" si="38"/>
        <v>15900</v>
      </c>
      <c r="E152" s="19">
        <f t="shared" si="39"/>
        <v>3590</v>
      </c>
      <c r="F152" s="20">
        <f t="shared" si="40"/>
        <v>16.244343891402714</v>
      </c>
      <c r="G152" s="25"/>
      <c r="H152" s="25"/>
      <c r="I152" s="25"/>
      <c r="J152" s="21"/>
      <c r="K152" s="7"/>
      <c r="L152" s="7"/>
      <c r="M152" s="14" t="s">
        <v>15</v>
      </c>
      <c r="N152" s="14">
        <v>22100</v>
      </c>
      <c r="O152" s="8">
        <f t="shared" si="35"/>
        <v>22060</v>
      </c>
      <c r="P152" s="25">
        <v>6170</v>
      </c>
      <c r="Q152" s="25">
        <v>15900</v>
      </c>
      <c r="R152" s="25">
        <v>0</v>
      </c>
      <c r="S152" s="25">
        <v>3590</v>
      </c>
      <c r="T152" s="1">
        <v>12300</v>
      </c>
      <c r="U152" s="8">
        <f t="shared" si="36"/>
        <v>15890</v>
      </c>
    </row>
    <row r="153" spans="1:21" ht="17.25" customHeight="1" hidden="1">
      <c r="A153" s="89"/>
      <c r="B153" s="23" t="s">
        <v>30</v>
      </c>
      <c r="C153" s="19">
        <f t="shared" si="37"/>
        <v>21400</v>
      </c>
      <c r="D153" s="24">
        <f t="shared" si="38"/>
        <v>15300</v>
      </c>
      <c r="E153" s="19">
        <f t="shared" si="39"/>
        <v>3652</v>
      </c>
      <c r="F153" s="20">
        <f t="shared" si="40"/>
        <v>17.06542056074766</v>
      </c>
      <c r="G153" s="25"/>
      <c r="H153" s="25"/>
      <c r="I153" s="25"/>
      <c r="J153" s="21"/>
      <c r="K153" s="7"/>
      <c r="L153" s="7"/>
      <c r="M153" s="14" t="s">
        <v>16</v>
      </c>
      <c r="N153" s="14">
        <v>21400</v>
      </c>
      <c r="O153" s="8">
        <f t="shared" si="35"/>
        <v>21402</v>
      </c>
      <c r="P153" s="25">
        <v>6050</v>
      </c>
      <c r="Q153" s="25">
        <v>15300</v>
      </c>
      <c r="R153" s="25">
        <v>2</v>
      </c>
      <c r="S153" s="25">
        <v>3650</v>
      </c>
      <c r="T153" s="1">
        <v>11700</v>
      </c>
      <c r="U153" s="8">
        <f t="shared" si="36"/>
        <v>15352</v>
      </c>
    </row>
    <row r="154" spans="1:21" ht="17.25" customHeight="1" hidden="1">
      <c r="A154" s="89"/>
      <c r="B154" s="23" t="s">
        <v>31</v>
      </c>
      <c r="C154" s="19">
        <f t="shared" si="37"/>
        <v>20600</v>
      </c>
      <c r="D154" s="24">
        <f t="shared" si="38"/>
        <v>14900</v>
      </c>
      <c r="E154" s="19">
        <f t="shared" si="39"/>
        <v>3732</v>
      </c>
      <c r="F154" s="20">
        <f t="shared" si="40"/>
        <v>18.11650485436893</v>
      </c>
      <c r="G154" s="25"/>
      <c r="H154" s="25"/>
      <c r="I154" s="25"/>
      <c r="J154" s="21"/>
      <c r="K154" s="7"/>
      <c r="L154" s="7"/>
      <c r="M154" s="26">
        <v>1993</v>
      </c>
      <c r="N154" s="26">
        <v>20600</v>
      </c>
      <c r="O154" s="8">
        <f t="shared" si="35"/>
        <v>20622</v>
      </c>
      <c r="P154" s="25">
        <v>5690</v>
      </c>
      <c r="Q154" s="25">
        <v>14900</v>
      </c>
      <c r="R154" s="25">
        <v>2</v>
      </c>
      <c r="S154" s="25">
        <v>3730</v>
      </c>
      <c r="T154" s="1">
        <v>11200</v>
      </c>
      <c r="U154" s="8">
        <f t="shared" si="36"/>
        <v>14932</v>
      </c>
    </row>
    <row r="155" spans="1:22" ht="17.25" customHeight="1" hidden="1">
      <c r="A155" s="89"/>
      <c r="B155" s="23" t="s">
        <v>32</v>
      </c>
      <c r="C155" s="19">
        <f t="shared" si="37"/>
        <v>19400</v>
      </c>
      <c r="D155" s="24">
        <f t="shared" si="38"/>
        <v>14000</v>
      </c>
      <c r="E155" s="19">
        <f t="shared" si="39"/>
        <v>3742</v>
      </c>
      <c r="F155" s="20">
        <f t="shared" si="40"/>
        <v>19.288659793814432</v>
      </c>
      <c r="G155" s="25"/>
      <c r="H155" s="25"/>
      <c r="I155" s="25"/>
      <c r="J155" s="21"/>
      <c r="K155" s="7"/>
      <c r="L155" s="7"/>
      <c r="M155" s="7">
        <v>1994</v>
      </c>
      <c r="N155" s="7">
        <v>19400</v>
      </c>
      <c r="O155" s="8">
        <f t="shared" si="35"/>
        <v>19432</v>
      </c>
      <c r="P155" s="22">
        <v>5390</v>
      </c>
      <c r="Q155" s="22">
        <v>14000</v>
      </c>
      <c r="R155" s="26">
        <v>2</v>
      </c>
      <c r="S155" s="26">
        <v>3740</v>
      </c>
      <c r="T155" s="32">
        <v>10300</v>
      </c>
      <c r="U155" s="8">
        <f t="shared" si="36"/>
        <v>14042</v>
      </c>
      <c r="V155" s="32"/>
    </row>
    <row r="156" spans="1:22" ht="12" customHeight="1">
      <c r="A156" s="89"/>
      <c r="B156" s="23" t="s">
        <v>69</v>
      </c>
      <c r="C156" s="19">
        <f t="shared" si="37"/>
        <v>12200</v>
      </c>
      <c r="D156" s="24">
        <f t="shared" si="38"/>
        <v>10700</v>
      </c>
      <c r="E156" s="19">
        <f t="shared" si="39"/>
        <v>3160</v>
      </c>
      <c r="F156" s="20">
        <f t="shared" si="40"/>
        <v>25.901639344262296</v>
      </c>
      <c r="G156" s="25"/>
      <c r="H156" s="25"/>
      <c r="I156" s="25"/>
      <c r="J156" s="21"/>
      <c r="K156" s="7"/>
      <c r="L156" s="7"/>
      <c r="M156" s="7">
        <v>1995</v>
      </c>
      <c r="N156" s="7">
        <v>12200</v>
      </c>
      <c r="O156" s="8">
        <f t="shared" si="35"/>
        <v>12190</v>
      </c>
      <c r="P156" s="22">
        <v>1460</v>
      </c>
      <c r="Q156" s="22">
        <v>10700</v>
      </c>
      <c r="R156" s="26">
        <v>0</v>
      </c>
      <c r="S156" s="26">
        <v>3160</v>
      </c>
      <c r="T156" s="32">
        <v>7570</v>
      </c>
      <c r="U156" s="8">
        <f t="shared" si="36"/>
        <v>10730</v>
      </c>
      <c r="V156" s="32"/>
    </row>
    <row r="157" spans="1:22" ht="12" customHeight="1">
      <c r="A157" s="89"/>
      <c r="B157" s="23" t="s">
        <v>70</v>
      </c>
      <c r="C157" s="19">
        <f t="shared" si="37"/>
        <v>12100</v>
      </c>
      <c r="D157" s="24">
        <f t="shared" si="38"/>
        <v>10700</v>
      </c>
      <c r="E157" s="19">
        <f t="shared" si="39"/>
        <v>3270</v>
      </c>
      <c r="F157" s="20">
        <f t="shared" si="40"/>
        <v>27.024793388429753</v>
      </c>
      <c r="G157" s="25"/>
      <c r="H157" s="25"/>
      <c r="I157" s="25"/>
      <c r="J157" s="21"/>
      <c r="K157" s="7"/>
      <c r="L157" s="7"/>
      <c r="M157" s="7">
        <v>1996</v>
      </c>
      <c r="N157" s="7">
        <v>12100</v>
      </c>
      <c r="O157" s="8">
        <f t="shared" si="35"/>
        <v>12130</v>
      </c>
      <c r="P157" s="22">
        <v>1420</v>
      </c>
      <c r="Q157" s="22">
        <v>10700</v>
      </c>
      <c r="R157" s="26">
        <v>0</v>
      </c>
      <c r="S157" s="26">
        <v>3270</v>
      </c>
      <c r="T157" s="32">
        <v>7440</v>
      </c>
      <c r="U157" s="8">
        <f t="shared" si="36"/>
        <v>10710</v>
      </c>
      <c r="V157" s="32"/>
    </row>
    <row r="158" spans="1:22" ht="12" customHeight="1">
      <c r="A158" s="89"/>
      <c r="B158" s="23" t="s">
        <v>71</v>
      </c>
      <c r="C158" s="19">
        <f t="shared" si="37"/>
        <v>18500</v>
      </c>
      <c r="D158" s="24">
        <f t="shared" si="38"/>
        <v>13700</v>
      </c>
      <c r="E158" s="19">
        <f t="shared" si="39"/>
        <v>4030</v>
      </c>
      <c r="F158" s="20">
        <f t="shared" si="40"/>
        <v>21.783783783783782</v>
      </c>
      <c r="G158" s="25"/>
      <c r="H158" s="25"/>
      <c r="I158" s="25"/>
      <c r="J158" s="21"/>
      <c r="K158" s="7"/>
      <c r="L158" s="7"/>
      <c r="M158" s="7">
        <v>1997</v>
      </c>
      <c r="N158" s="7">
        <v>18500</v>
      </c>
      <c r="O158" s="8">
        <f t="shared" si="35"/>
        <v>18510</v>
      </c>
      <c r="P158" s="22">
        <v>4800</v>
      </c>
      <c r="Q158" s="22">
        <v>13700</v>
      </c>
      <c r="R158" s="26">
        <v>0</v>
      </c>
      <c r="S158" s="26">
        <v>4030</v>
      </c>
      <c r="T158" s="32">
        <v>9680</v>
      </c>
      <c r="U158" s="8">
        <f t="shared" si="36"/>
        <v>13710</v>
      </c>
      <c r="V158" s="32"/>
    </row>
    <row r="159" spans="1:22" ht="12" customHeight="1">
      <c r="A159" s="89"/>
      <c r="B159" s="27" t="s">
        <v>47</v>
      </c>
      <c r="C159" s="19">
        <f>N159</f>
        <v>12300</v>
      </c>
      <c r="D159" s="19">
        <f>Q159</f>
        <v>10900</v>
      </c>
      <c r="E159" s="19">
        <f t="shared" si="39"/>
        <v>3260</v>
      </c>
      <c r="F159" s="20">
        <f t="shared" si="40"/>
        <v>26.504065040650403</v>
      </c>
      <c r="G159" s="25"/>
      <c r="H159" s="25"/>
      <c r="I159" s="25"/>
      <c r="J159" s="21"/>
      <c r="K159" s="7"/>
      <c r="L159" s="8"/>
      <c r="M159" s="8">
        <v>1998</v>
      </c>
      <c r="N159" s="8">
        <v>12300</v>
      </c>
      <c r="O159" s="8">
        <f t="shared" si="35"/>
        <v>12330</v>
      </c>
      <c r="P159" s="8">
        <v>1410</v>
      </c>
      <c r="Q159" s="8">
        <v>10900</v>
      </c>
      <c r="R159" s="28">
        <v>0</v>
      </c>
      <c r="S159" s="28">
        <v>3260</v>
      </c>
      <c r="T159" s="3">
        <v>7660</v>
      </c>
      <c r="U159" s="8">
        <f t="shared" si="36"/>
        <v>10920</v>
      </c>
      <c r="V159" s="3"/>
    </row>
    <row r="160" spans="1:22" ht="12" customHeight="1">
      <c r="A160" s="89"/>
      <c r="B160" s="27" t="s">
        <v>48</v>
      </c>
      <c r="C160" s="19">
        <f>N160</f>
        <v>12000</v>
      </c>
      <c r="D160" s="19">
        <f>Q160</f>
        <v>10500</v>
      </c>
      <c r="E160" s="19">
        <f>R160+S160</f>
        <v>3190</v>
      </c>
      <c r="F160" s="20">
        <f>E160/C160*100</f>
        <v>26.583333333333332</v>
      </c>
      <c r="G160" s="25"/>
      <c r="H160" s="25"/>
      <c r="I160" s="25"/>
      <c r="J160" s="21"/>
      <c r="K160" s="7"/>
      <c r="L160" s="8"/>
      <c r="M160" s="8">
        <v>1999</v>
      </c>
      <c r="N160" s="8">
        <v>12000</v>
      </c>
      <c r="O160" s="8">
        <f>P160+U160</f>
        <v>11970</v>
      </c>
      <c r="P160" s="8">
        <v>1490</v>
      </c>
      <c r="Q160" s="8">
        <v>10500</v>
      </c>
      <c r="R160" s="28">
        <v>0</v>
      </c>
      <c r="S160" s="28">
        <v>3190</v>
      </c>
      <c r="T160" s="3">
        <v>7290</v>
      </c>
      <c r="U160" s="8">
        <f>R160+S160+T160</f>
        <v>10480</v>
      </c>
      <c r="V160" s="3"/>
    </row>
    <row r="161" spans="1:22" ht="12" customHeight="1">
      <c r="A161" s="89"/>
      <c r="B161" s="27" t="s">
        <v>72</v>
      </c>
      <c r="C161" s="19">
        <v>11500</v>
      </c>
      <c r="D161" s="19">
        <v>10100</v>
      </c>
      <c r="E161" s="19">
        <f>+G161+H161</f>
        <v>3070</v>
      </c>
      <c r="F161" s="20">
        <f>E161/C161*100</f>
        <v>26.695652173913043</v>
      </c>
      <c r="G161" s="25">
        <v>0</v>
      </c>
      <c r="H161" s="25">
        <v>3070</v>
      </c>
      <c r="I161" s="25">
        <f>SUM(G161:H161)</f>
        <v>3070</v>
      </c>
      <c r="J161" s="21"/>
      <c r="K161" s="7"/>
      <c r="L161" s="8"/>
      <c r="M161" s="8"/>
      <c r="N161" s="8"/>
      <c r="O161" s="8"/>
      <c r="P161" s="8"/>
      <c r="Q161" s="8"/>
      <c r="R161" s="28"/>
      <c r="S161" s="28"/>
      <c r="T161" s="3"/>
      <c r="U161" s="8"/>
      <c r="V161" s="3"/>
    </row>
    <row r="162" spans="1:22" ht="12" customHeight="1">
      <c r="A162" s="90"/>
      <c r="B162" s="29" t="s">
        <v>73</v>
      </c>
      <c r="C162" s="30">
        <v>11200</v>
      </c>
      <c r="D162" s="30">
        <v>9940</v>
      </c>
      <c r="E162" s="30">
        <v>3010</v>
      </c>
      <c r="F162" s="31">
        <f>E162/C162*100</f>
        <v>26.875</v>
      </c>
      <c r="G162" s="60">
        <v>0</v>
      </c>
      <c r="H162" s="60">
        <v>3010</v>
      </c>
      <c r="I162" s="25">
        <f>SUM(G162:H162)</f>
        <v>3010</v>
      </c>
      <c r="J162" s="43"/>
      <c r="K162" s="44"/>
      <c r="L162" s="8"/>
      <c r="M162" s="8">
        <v>2000</v>
      </c>
      <c r="N162" s="8" t="s">
        <v>74</v>
      </c>
      <c r="O162" s="8" t="e">
        <f>P162+U162</f>
        <v>#VALUE!</v>
      </c>
      <c r="P162" s="8" t="s">
        <v>74</v>
      </c>
      <c r="Q162" s="8" t="s">
        <v>74</v>
      </c>
      <c r="R162" s="28" t="s">
        <v>74</v>
      </c>
      <c r="S162" s="28" t="s">
        <v>74</v>
      </c>
      <c r="T162" s="3" t="s">
        <v>74</v>
      </c>
      <c r="U162" s="8" t="e">
        <f>R162+S162+T162</f>
        <v>#VALUE!</v>
      </c>
      <c r="V162" s="3"/>
    </row>
    <row r="163" spans="1:22" ht="12" customHeight="1">
      <c r="A163" s="89" t="s">
        <v>46</v>
      </c>
      <c r="B163" s="18" t="s">
        <v>61</v>
      </c>
      <c r="C163" s="19">
        <v>10800</v>
      </c>
      <c r="D163" s="19">
        <v>9200</v>
      </c>
      <c r="E163" s="19">
        <f>+G163+H163</f>
        <v>5455</v>
      </c>
      <c r="F163" s="20">
        <f>E163/C163*100</f>
        <v>50.50925925925925</v>
      </c>
      <c r="G163" s="42">
        <v>605</v>
      </c>
      <c r="H163" s="42">
        <v>4850</v>
      </c>
      <c r="I163" s="25">
        <f>SUM(G163:H163)</f>
        <v>5455</v>
      </c>
      <c r="J163" s="43"/>
      <c r="K163" s="44"/>
      <c r="L163" s="7"/>
      <c r="M163" s="7"/>
      <c r="N163" s="7"/>
      <c r="O163" s="8"/>
      <c r="P163" s="7"/>
      <c r="Q163" s="7"/>
      <c r="R163" s="26"/>
      <c r="S163" s="26"/>
      <c r="T163" s="32"/>
      <c r="U163" s="8"/>
      <c r="V163" s="32"/>
    </row>
    <row r="164" spans="1:22" ht="12" customHeight="1">
      <c r="A164" s="90"/>
      <c r="B164" s="29" t="s">
        <v>73</v>
      </c>
      <c r="C164" s="30">
        <v>10500</v>
      </c>
      <c r="D164" s="30">
        <v>10400</v>
      </c>
      <c r="E164" s="30">
        <v>6446</v>
      </c>
      <c r="F164" s="31">
        <f>E164/C164*100</f>
        <v>61.39047619047619</v>
      </c>
      <c r="G164" s="60">
        <v>596</v>
      </c>
      <c r="H164" s="60">
        <v>5850</v>
      </c>
      <c r="I164" s="25">
        <f>SUM(G164:H164)</f>
        <v>6446</v>
      </c>
      <c r="J164" s="83"/>
      <c r="K164" s="44"/>
      <c r="L164" s="7"/>
      <c r="M164" s="7"/>
      <c r="N164" s="7"/>
      <c r="O164" s="8"/>
      <c r="P164" s="7"/>
      <c r="Q164" s="7"/>
      <c r="R164" s="26"/>
      <c r="S164" s="26"/>
      <c r="T164" s="32"/>
      <c r="U164" s="8"/>
      <c r="V164" s="32"/>
    </row>
    <row r="165" spans="1:22" ht="12" customHeight="1">
      <c r="A165" s="88" t="s">
        <v>39</v>
      </c>
      <c r="B165" s="18" t="s">
        <v>80</v>
      </c>
      <c r="C165" s="70" t="s">
        <v>23</v>
      </c>
      <c r="D165" s="70" t="s">
        <v>23</v>
      </c>
      <c r="E165" s="70" t="s">
        <v>23</v>
      </c>
      <c r="F165" s="71" t="s">
        <v>23</v>
      </c>
      <c r="G165" s="10"/>
      <c r="H165" s="10"/>
      <c r="I165" s="10"/>
      <c r="J165" s="10"/>
      <c r="K165" s="44"/>
      <c r="L165" s="7"/>
      <c r="M165" s="7">
        <v>1975</v>
      </c>
      <c r="N165" s="7"/>
      <c r="O165" s="8">
        <f t="shared" si="35"/>
        <v>0</v>
      </c>
      <c r="P165" s="7"/>
      <c r="Q165" s="7"/>
      <c r="R165" s="7"/>
      <c r="S165" s="7"/>
      <c r="T165" s="32"/>
      <c r="U165" s="8">
        <f t="shared" si="36"/>
        <v>0</v>
      </c>
      <c r="V165" s="32"/>
    </row>
    <row r="166" spans="1:22" ht="12" customHeight="1">
      <c r="A166" s="89"/>
      <c r="B166" s="23" t="s">
        <v>81</v>
      </c>
      <c r="C166" s="19">
        <f aca="true" t="shared" si="41" ref="C166:C179">N166</f>
        <v>13100</v>
      </c>
      <c r="D166" s="19">
        <f aca="true" t="shared" si="42" ref="D166:D179">Q166</f>
        <v>10900</v>
      </c>
      <c r="E166" s="19">
        <f aca="true" t="shared" si="43" ref="E166:E181">R166+S166</f>
        <v>3835</v>
      </c>
      <c r="F166" s="20">
        <f aca="true" t="shared" si="44" ref="F166:F186">E166/C166*100</f>
        <v>29.27480916030534</v>
      </c>
      <c r="G166" s="42"/>
      <c r="H166" s="42"/>
      <c r="I166" s="42"/>
      <c r="J166" s="43"/>
      <c r="K166" s="44"/>
      <c r="L166" s="7"/>
      <c r="M166" s="7">
        <v>1980</v>
      </c>
      <c r="N166" s="7">
        <v>13100</v>
      </c>
      <c r="O166" s="8">
        <f t="shared" si="35"/>
        <v>13095</v>
      </c>
      <c r="P166" s="66">
        <v>2210</v>
      </c>
      <c r="Q166" s="66">
        <v>10900</v>
      </c>
      <c r="R166" s="26">
        <v>15</v>
      </c>
      <c r="S166" s="26">
        <v>3820</v>
      </c>
      <c r="T166" s="32">
        <v>7050</v>
      </c>
      <c r="U166" s="8">
        <f t="shared" si="36"/>
        <v>10885</v>
      </c>
      <c r="V166" s="32"/>
    </row>
    <row r="167" spans="1:22" ht="12" customHeight="1">
      <c r="A167" s="89"/>
      <c r="B167" s="23" t="s">
        <v>82</v>
      </c>
      <c r="C167" s="19">
        <f t="shared" si="41"/>
        <v>15200</v>
      </c>
      <c r="D167" s="24">
        <f t="shared" si="42"/>
        <v>13600</v>
      </c>
      <c r="E167" s="19">
        <f t="shared" si="43"/>
        <v>5989</v>
      </c>
      <c r="F167" s="20">
        <f t="shared" si="44"/>
        <v>39.401315789473685</v>
      </c>
      <c r="G167" s="42"/>
      <c r="H167" s="42"/>
      <c r="I167" s="42"/>
      <c r="J167" s="43"/>
      <c r="K167" s="44"/>
      <c r="L167" s="7"/>
      <c r="M167" s="7">
        <v>1985</v>
      </c>
      <c r="N167" s="7">
        <v>15200</v>
      </c>
      <c r="O167" s="8">
        <f t="shared" si="35"/>
        <v>15209</v>
      </c>
      <c r="P167" s="66">
        <v>1590</v>
      </c>
      <c r="Q167" s="66">
        <v>13600</v>
      </c>
      <c r="R167" s="26">
        <v>39</v>
      </c>
      <c r="S167" s="26">
        <v>5950</v>
      </c>
      <c r="T167" s="32">
        <v>7630</v>
      </c>
      <c r="U167" s="8">
        <f t="shared" si="36"/>
        <v>13619</v>
      </c>
      <c r="V167" s="32"/>
    </row>
    <row r="168" spans="1:22" ht="13.5" customHeight="1" hidden="1">
      <c r="A168" s="89"/>
      <c r="B168" s="23" t="s">
        <v>83</v>
      </c>
      <c r="C168" s="19">
        <f t="shared" si="41"/>
        <v>15400</v>
      </c>
      <c r="D168" s="24">
        <f t="shared" si="42"/>
        <v>13900</v>
      </c>
      <c r="E168" s="19">
        <f t="shared" si="43"/>
        <v>6295</v>
      </c>
      <c r="F168" s="20">
        <f t="shared" si="44"/>
        <v>40.87662337662338</v>
      </c>
      <c r="G168" s="42"/>
      <c r="H168" s="42"/>
      <c r="I168" s="42"/>
      <c r="J168" s="43"/>
      <c r="K168" s="44"/>
      <c r="L168" s="7"/>
      <c r="M168" s="7">
        <v>1986</v>
      </c>
      <c r="N168" s="7">
        <v>15400</v>
      </c>
      <c r="O168" s="8">
        <f t="shared" si="35"/>
        <v>15355</v>
      </c>
      <c r="P168" s="66">
        <v>1490</v>
      </c>
      <c r="Q168" s="66">
        <v>13900</v>
      </c>
      <c r="R168" s="26">
        <v>35</v>
      </c>
      <c r="S168" s="26">
        <v>6260</v>
      </c>
      <c r="T168" s="32">
        <v>7570</v>
      </c>
      <c r="U168" s="8">
        <f t="shared" si="36"/>
        <v>13865</v>
      </c>
      <c r="V168" s="32"/>
    </row>
    <row r="169" spans="1:22" ht="13.5" customHeight="1" hidden="1">
      <c r="A169" s="89"/>
      <c r="B169" s="23" t="s">
        <v>84</v>
      </c>
      <c r="C169" s="19">
        <f t="shared" si="41"/>
        <v>15900</v>
      </c>
      <c r="D169" s="24">
        <f t="shared" si="42"/>
        <v>14500</v>
      </c>
      <c r="E169" s="19">
        <f t="shared" si="43"/>
        <v>6770</v>
      </c>
      <c r="F169" s="20">
        <f t="shared" si="44"/>
        <v>42.57861635220126</v>
      </c>
      <c r="G169" s="42"/>
      <c r="H169" s="42"/>
      <c r="I169" s="42"/>
      <c r="J169" s="43"/>
      <c r="K169" s="44"/>
      <c r="L169" s="7"/>
      <c r="M169" s="7">
        <v>1987</v>
      </c>
      <c r="N169" s="7">
        <v>15900</v>
      </c>
      <c r="O169" s="8">
        <f t="shared" si="35"/>
        <v>15950</v>
      </c>
      <c r="P169" s="66">
        <v>1410</v>
      </c>
      <c r="Q169" s="66">
        <v>14500</v>
      </c>
      <c r="R169" s="26">
        <v>30</v>
      </c>
      <c r="S169" s="26">
        <v>6740</v>
      </c>
      <c r="T169" s="32">
        <v>7770</v>
      </c>
      <c r="U169" s="8">
        <f t="shared" si="36"/>
        <v>14540</v>
      </c>
      <c r="V169" s="32"/>
    </row>
    <row r="170" spans="1:22" ht="13.5" customHeight="1" hidden="1">
      <c r="A170" s="89"/>
      <c r="B170" s="18" t="s">
        <v>9</v>
      </c>
      <c r="C170" s="19">
        <f t="shared" si="41"/>
        <v>16200</v>
      </c>
      <c r="D170" s="24">
        <f t="shared" si="42"/>
        <v>14900</v>
      </c>
      <c r="E170" s="19">
        <f t="shared" si="43"/>
        <v>7293</v>
      </c>
      <c r="F170" s="20">
        <f t="shared" si="44"/>
        <v>45.01851851851852</v>
      </c>
      <c r="G170" s="42"/>
      <c r="H170" s="42"/>
      <c r="I170" s="42"/>
      <c r="J170" s="43"/>
      <c r="K170" s="44"/>
      <c r="L170" s="7"/>
      <c r="M170" s="14" t="s">
        <v>10</v>
      </c>
      <c r="N170" s="14">
        <v>16200</v>
      </c>
      <c r="O170" s="8">
        <f t="shared" si="35"/>
        <v>16203</v>
      </c>
      <c r="P170" s="25">
        <v>1340</v>
      </c>
      <c r="Q170" s="25">
        <v>14900</v>
      </c>
      <c r="R170" s="25">
        <v>33</v>
      </c>
      <c r="S170" s="25">
        <v>7260</v>
      </c>
      <c r="T170" s="32">
        <v>7570</v>
      </c>
      <c r="U170" s="8">
        <f t="shared" si="36"/>
        <v>14863</v>
      </c>
      <c r="V170" s="32"/>
    </row>
    <row r="171" spans="1:22" ht="13.5" customHeight="1" hidden="1">
      <c r="A171" s="89"/>
      <c r="B171" s="18" t="s">
        <v>12</v>
      </c>
      <c r="C171" s="19">
        <f t="shared" si="41"/>
        <v>16600</v>
      </c>
      <c r="D171" s="24">
        <f t="shared" si="42"/>
        <v>15300</v>
      </c>
      <c r="E171" s="19">
        <f t="shared" si="43"/>
        <v>7685</v>
      </c>
      <c r="F171" s="20">
        <f t="shared" si="44"/>
        <v>46.295180722891565</v>
      </c>
      <c r="G171" s="42"/>
      <c r="H171" s="42"/>
      <c r="I171" s="42"/>
      <c r="J171" s="43"/>
      <c r="K171" s="44"/>
      <c r="L171" s="18" t="s">
        <v>24</v>
      </c>
      <c r="M171" s="14" t="s">
        <v>13</v>
      </c>
      <c r="N171" s="14">
        <v>16600</v>
      </c>
      <c r="O171" s="8">
        <f t="shared" si="35"/>
        <v>16575</v>
      </c>
      <c r="P171" s="25">
        <v>1320</v>
      </c>
      <c r="Q171" s="25">
        <v>15300</v>
      </c>
      <c r="R171" s="25">
        <v>35</v>
      </c>
      <c r="S171" s="25">
        <v>7650</v>
      </c>
      <c r="T171" s="32">
        <v>7570</v>
      </c>
      <c r="U171" s="8">
        <f t="shared" si="36"/>
        <v>15255</v>
      </c>
      <c r="V171" s="32"/>
    </row>
    <row r="172" spans="1:22" ht="12" customHeight="1">
      <c r="A172" s="89"/>
      <c r="B172" s="18" t="s">
        <v>62</v>
      </c>
      <c r="C172" s="19">
        <f t="shared" si="41"/>
        <v>16700</v>
      </c>
      <c r="D172" s="24">
        <f t="shared" si="42"/>
        <v>15500</v>
      </c>
      <c r="E172" s="19">
        <f t="shared" si="43"/>
        <v>8085</v>
      </c>
      <c r="F172" s="20">
        <f t="shared" si="44"/>
        <v>48.41317365269461</v>
      </c>
      <c r="G172" s="42"/>
      <c r="H172" s="42"/>
      <c r="I172" s="42"/>
      <c r="J172" s="43"/>
      <c r="K172" s="44"/>
      <c r="L172" s="7"/>
      <c r="M172" s="14" t="s">
        <v>14</v>
      </c>
      <c r="N172" s="14">
        <v>16700</v>
      </c>
      <c r="O172" s="8">
        <f t="shared" si="35"/>
        <v>16685</v>
      </c>
      <c r="P172" s="25">
        <v>1190</v>
      </c>
      <c r="Q172" s="25">
        <v>15500</v>
      </c>
      <c r="R172" s="25">
        <v>35</v>
      </c>
      <c r="S172" s="25">
        <v>8050</v>
      </c>
      <c r="T172" s="32">
        <v>7410</v>
      </c>
      <c r="U172" s="8">
        <f t="shared" si="36"/>
        <v>15495</v>
      </c>
      <c r="V172" s="32"/>
    </row>
    <row r="173" spans="1:22" ht="17.25" customHeight="1" hidden="1">
      <c r="A173" s="89"/>
      <c r="B173" s="23" t="s">
        <v>29</v>
      </c>
      <c r="C173" s="19">
        <f t="shared" si="41"/>
        <v>16700</v>
      </c>
      <c r="D173" s="24">
        <f t="shared" si="42"/>
        <v>15600</v>
      </c>
      <c r="E173" s="19">
        <f t="shared" si="43"/>
        <v>8387</v>
      </c>
      <c r="F173" s="20">
        <f t="shared" si="44"/>
        <v>50.221556886227546</v>
      </c>
      <c r="G173" s="42"/>
      <c r="H173" s="42"/>
      <c r="I173" s="42"/>
      <c r="J173" s="43"/>
      <c r="K173" s="44"/>
      <c r="L173" s="7"/>
      <c r="M173" s="14" t="s">
        <v>15</v>
      </c>
      <c r="N173" s="14">
        <v>16700</v>
      </c>
      <c r="O173" s="8">
        <f t="shared" si="35"/>
        <v>16747</v>
      </c>
      <c r="P173" s="25">
        <v>1130</v>
      </c>
      <c r="Q173" s="25">
        <v>15600</v>
      </c>
      <c r="R173" s="25">
        <v>37</v>
      </c>
      <c r="S173" s="25">
        <v>8350</v>
      </c>
      <c r="T173" s="32">
        <v>7230</v>
      </c>
      <c r="U173" s="8">
        <f t="shared" si="36"/>
        <v>15617</v>
      </c>
      <c r="V173" s="32"/>
    </row>
    <row r="174" spans="1:22" ht="17.25" customHeight="1" hidden="1">
      <c r="A174" s="89"/>
      <c r="B174" s="23" t="s">
        <v>30</v>
      </c>
      <c r="C174" s="19">
        <f t="shared" si="41"/>
        <v>16400</v>
      </c>
      <c r="D174" s="24">
        <f t="shared" si="42"/>
        <v>15300</v>
      </c>
      <c r="E174" s="19">
        <f t="shared" si="43"/>
        <v>8303</v>
      </c>
      <c r="F174" s="20">
        <f t="shared" si="44"/>
        <v>50.6280487804878</v>
      </c>
      <c r="G174" s="42"/>
      <c r="H174" s="42"/>
      <c r="I174" s="42"/>
      <c r="J174" s="43"/>
      <c r="K174" s="44"/>
      <c r="L174" s="7"/>
      <c r="M174" s="14" t="s">
        <v>16</v>
      </c>
      <c r="N174" s="14">
        <v>16400</v>
      </c>
      <c r="O174" s="8">
        <f t="shared" si="35"/>
        <v>16393</v>
      </c>
      <c r="P174" s="25">
        <v>1080</v>
      </c>
      <c r="Q174" s="25">
        <v>15300</v>
      </c>
      <c r="R174" s="25">
        <v>43</v>
      </c>
      <c r="S174" s="25">
        <v>8260</v>
      </c>
      <c r="T174" s="32">
        <v>7010</v>
      </c>
      <c r="U174" s="8">
        <f t="shared" si="36"/>
        <v>15313</v>
      </c>
      <c r="V174" s="32"/>
    </row>
    <row r="175" spans="1:22" ht="17.25" customHeight="1" hidden="1">
      <c r="A175" s="89"/>
      <c r="B175" s="23" t="s">
        <v>31</v>
      </c>
      <c r="C175" s="19">
        <f t="shared" si="41"/>
        <v>15900</v>
      </c>
      <c r="D175" s="24">
        <f t="shared" si="42"/>
        <v>14900</v>
      </c>
      <c r="E175" s="19">
        <f t="shared" si="43"/>
        <v>8201</v>
      </c>
      <c r="F175" s="20">
        <f t="shared" si="44"/>
        <v>51.57861635220126</v>
      </c>
      <c r="G175" s="42"/>
      <c r="H175" s="42"/>
      <c r="I175" s="42"/>
      <c r="J175" s="43"/>
      <c r="K175" s="44"/>
      <c r="L175" s="7"/>
      <c r="M175" s="26">
        <v>1993</v>
      </c>
      <c r="N175" s="26">
        <v>15900</v>
      </c>
      <c r="O175" s="8">
        <f t="shared" si="35"/>
        <v>15905</v>
      </c>
      <c r="P175" s="25">
        <v>994</v>
      </c>
      <c r="Q175" s="25">
        <v>14900</v>
      </c>
      <c r="R175" s="25">
        <v>41</v>
      </c>
      <c r="S175" s="25">
        <v>8160</v>
      </c>
      <c r="T175" s="32">
        <v>6710</v>
      </c>
      <c r="U175" s="8">
        <f t="shared" si="36"/>
        <v>14911</v>
      </c>
      <c r="V175" s="32"/>
    </row>
    <row r="176" spans="1:22" ht="17.25" customHeight="1" hidden="1">
      <c r="A176" s="89"/>
      <c r="B176" s="23" t="s">
        <v>32</v>
      </c>
      <c r="C176" s="19">
        <f t="shared" si="41"/>
        <v>15500</v>
      </c>
      <c r="D176" s="24">
        <f t="shared" si="42"/>
        <v>14600</v>
      </c>
      <c r="E176" s="19">
        <f t="shared" si="43"/>
        <v>8101</v>
      </c>
      <c r="F176" s="20">
        <f t="shared" si="44"/>
        <v>52.26451612903226</v>
      </c>
      <c r="G176" s="42"/>
      <c r="H176" s="42"/>
      <c r="I176" s="42"/>
      <c r="J176" s="43"/>
      <c r="K176" s="44"/>
      <c r="L176" s="7"/>
      <c r="M176" s="7">
        <v>1994</v>
      </c>
      <c r="N176" s="7">
        <v>15500</v>
      </c>
      <c r="O176" s="8">
        <f t="shared" si="35"/>
        <v>15499</v>
      </c>
      <c r="P176" s="22">
        <v>948</v>
      </c>
      <c r="Q176" s="22">
        <v>14600</v>
      </c>
      <c r="R176" s="26">
        <v>41</v>
      </c>
      <c r="S176" s="26">
        <v>8060</v>
      </c>
      <c r="T176" s="32">
        <v>6450</v>
      </c>
      <c r="U176" s="8">
        <f t="shared" si="36"/>
        <v>14551</v>
      </c>
      <c r="V176" s="32"/>
    </row>
    <row r="177" spans="1:22" ht="12" customHeight="1">
      <c r="A177" s="89"/>
      <c r="B177" s="23" t="s">
        <v>69</v>
      </c>
      <c r="C177" s="19">
        <f t="shared" si="41"/>
        <v>11600</v>
      </c>
      <c r="D177" s="24">
        <f t="shared" si="42"/>
        <v>11500</v>
      </c>
      <c r="E177" s="19">
        <f t="shared" si="43"/>
        <v>6022</v>
      </c>
      <c r="F177" s="20">
        <f t="shared" si="44"/>
        <v>51.91379310344828</v>
      </c>
      <c r="G177" s="42"/>
      <c r="H177" s="42"/>
      <c r="I177" s="42"/>
      <c r="J177" s="43"/>
      <c r="K177" s="44"/>
      <c r="L177" s="7"/>
      <c r="M177" s="7">
        <v>1995</v>
      </c>
      <c r="N177" s="7">
        <v>11600</v>
      </c>
      <c r="O177" s="8">
        <f t="shared" si="35"/>
        <v>11638</v>
      </c>
      <c r="P177" s="22">
        <v>156</v>
      </c>
      <c r="Q177" s="22">
        <v>11500</v>
      </c>
      <c r="R177" s="26">
        <v>22</v>
      </c>
      <c r="S177" s="26">
        <v>6000</v>
      </c>
      <c r="T177" s="32">
        <v>5460</v>
      </c>
      <c r="U177" s="8">
        <f t="shared" si="36"/>
        <v>11482</v>
      </c>
      <c r="V177" s="32"/>
    </row>
    <row r="178" spans="1:22" ht="12" customHeight="1">
      <c r="A178" s="89"/>
      <c r="B178" s="23" t="s">
        <v>70</v>
      </c>
      <c r="C178" s="19">
        <f t="shared" si="41"/>
        <v>11500</v>
      </c>
      <c r="D178" s="24">
        <f t="shared" si="42"/>
        <v>11400</v>
      </c>
      <c r="E178" s="19">
        <f t="shared" si="43"/>
        <v>6001</v>
      </c>
      <c r="F178" s="20">
        <f t="shared" si="44"/>
        <v>52.18260869565218</v>
      </c>
      <c r="G178" s="42"/>
      <c r="H178" s="42"/>
      <c r="I178" s="42"/>
      <c r="J178" s="43"/>
      <c r="K178" s="44"/>
      <c r="L178" s="7"/>
      <c r="M178" s="7">
        <v>1996</v>
      </c>
      <c r="N178" s="7">
        <v>11500</v>
      </c>
      <c r="O178" s="8">
        <f t="shared" si="35"/>
        <v>11505</v>
      </c>
      <c r="P178" s="22">
        <v>134</v>
      </c>
      <c r="Q178" s="22">
        <v>11400</v>
      </c>
      <c r="R178" s="26">
        <v>21</v>
      </c>
      <c r="S178" s="26">
        <v>5980</v>
      </c>
      <c r="T178" s="32">
        <v>5370</v>
      </c>
      <c r="U178" s="8">
        <f t="shared" si="36"/>
        <v>11371</v>
      </c>
      <c r="V178" s="32"/>
    </row>
    <row r="179" spans="1:22" ht="12" customHeight="1">
      <c r="A179" s="89"/>
      <c r="B179" s="23" t="s">
        <v>71</v>
      </c>
      <c r="C179" s="19">
        <f t="shared" si="41"/>
        <v>14400</v>
      </c>
      <c r="D179" s="24">
        <f t="shared" si="42"/>
        <v>13400</v>
      </c>
      <c r="E179" s="19">
        <f t="shared" si="43"/>
        <v>7630</v>
      </c>
      <c r="F179" s="20">
        <f t="shared" si="44"/>
        <v>52.986111111111114</v>
      </c>
      <c r="G179" s="42"/>
      <c r="H179" s="42"/>
      <c r="I179" s="42"/>
      <c r="J179" s="43"/>
      <c r="K179" s="44"/>
      <c r="L179" s="7"/>
      <c r="M179" s="7">
        <v>1997</v>
      </c>
      <c r="N179" s="7">
        <v>14400</v>
      </c>
      <c r="O179" s="8">
        <f t="shared" si="35"/>
        <v>14364</v>
      </c>
      <c r="P179" s="22">
        <v>974</v>
      </c>
      <c r="Q179" s="22">
        <v>13400</v>
      </c>
      <c r="R179" s="26">
        <v>30</v>
      </c>
      <c r="S179" s="26">
        <v>7600</v>
      </c>
      <c r="T179" s="32">
        <v>5760</v>
      </c>
      <c r="U179" s="8">
        <f t="shared" si="36"/>
        <v>13390</v>
      </c>
      <c r="V179" s="32"/>
    </row>
    <row r="180" spans="1:22" ht="12" customHeight="1">
      <c r="A180" s="89"/>
      <c r="B180" s="27" t="s">
        <v>47</v>
      </c>
      <c r="C180" s="19">
        <f>N180</f>
        <v>10400</v>
      </c>
      <c r="D180" s="19">
        <f>Q180</f>
        <v>10300</v>
      </c>
      <c r="E180" s="19">
        <f t="shared" si="43"/>
        <v>5660</v>
      </c>
      <c r="F180" s="20">
        <f t="shared" si="44"/>
        <v>54.42307692307692</v>
      </c>
      <c r="G180" s="42"/>
      <c r="H180" s="42"/>
      <c r="I180" s="42"/>
      <c r="J180" s="43"/>
      <c r="K180" s="44"/>
      <c r="L180" s="8"/>
      <c r="M180" s="8">
        <v>1998</v>
      </c>
      <c r="N180" s="8">
        <v>10400</v>
      </c>
      <c r="O180" s="8">
        <f t="shared" si="35"/>
        <v>10395</v>
      </c>
      <c r="P180" s="8">
        <v>85</v>
      </c>
      <c r="Q180" s="8">
        <v>10300</v>
      </c>
      <c r="R180" s="28">
        <v>20</v>
      </c>
      <c r="S180" s="28">
        <v>5640</v>
      </c>
      <c r="T180" s="3">
        <v>4650</v>
      </c>
      <c r="U180" s="8">
        <f t="shared" si="36"/>
        <v>10310</v>
      </c>
      <c r="V180" s="3"/>
    </row>
    <row r="181" spans="1:22" ht="12" customHeight="1">
      <c r="A181" s="89"/>
      <c r="B181" s="29" t="s">
        <v>48</v>
      </c>
      <c r="C181" s="19">
        <f>N181</f>
        <v>9790</v>
      </c>
      <c r="D181" s="19">
        <f>Q181</f>
        <v>9730</v>
      </c>
      <c r="E181" s="19">
        <f t="shared" si="43"/>
        <v>5410</v>
      </c>
      <c r="F181" s="20">
        <f>E181/C181*100</f>
        <v>55.260469867211434</v>
      </c>
      <c r="G181" s="42"/>
      <c r="H181" s="42"/>
      <c r="I181" s="42"/>
      <c r="J181" s="43"/>
      <c r="K181" s="44"/>
      <c r="L181" s="8"/>
      <c r="M181" s="8">
        <v>1999</v>
      </c>
      <c r="N181" s="8">
        <v>9790</v>
      </c>
      <c r="O181" s="8">
        <f>P181+U181</f>
        <v>9786</v>
      </c>
      <c r="P181" s="8">
        <v>66</v>
      </c>
      <c r="Q181" s="8">
        <v>9730</v>
      </c>
      <c r="R181" s="28">
        <v>20</v>
      </c>
      <c r="S181" s="28">
        <v>5390</v>
      </c>
      <c r="T181" s="3">
        <v>4310</v>
      </c>
      <c r="U181" s="8">
        <f>R181+S181+T181</f>
        <v>9720</v>
      </c>
      <c r="V181" s="3"/>
    </row>
    <row r="182" spans="1:21" ht="12" customHeight="1">
      <c r="A182" s="88" t="s">
        <v>40</v>
      </c>
      <c r="B182" s="18" t="s">
        <v>85</v>
      </c>
      <c r="C182" s="47">
        <f>N182</f>
        <v>862</v>
      </c>
      <c r="D182" s="47">
        <f>Q182</f>
        <v>862</v>
      </c>
      <c r="E182" s="47">
        <f>R182+S182</f>
        <v>862</v>
      </c>
      <c r="F182" s="48">
        <f t="shared" si="44"/>
        <v>100</v>
      </c>
      <c r="G182" s="72"/>
      <c r="H182" s="72"/>
      <c r="I182" s="73"/>
      <c r="J182" s="21"/>
      <c r="K182" s="7"/>
      <c r="L182" s="7"/>
      <c r="M182" s="7">
        <v>1975</v>
      </c>
      <c r="N182" s="7">
        <v>862</v>
      </c>
      <c r="O182" s="8">
        <f t="shared" si="35"/>
        <v>862</v>
      </c>
      <c r="P182" s="7"/>
      <c r="Q182" s="7">
        <v>862</v>
      </c>
      <c r="R182" s="7">
        <v>669</v>
      </c>
      <c r="S182" s="7">
        <v>193</v>
      </c>
      <c r="U182" s="8">
        <f t="shared" si="36"/>
        <v>862</v>
      </c>
    </row>
    <row r="183" spans="1:21" ht="12" customHeight="1">
      <c r="A183" s="89"/>
      <c r="B183" s="23" t="s">
        <v>86</v>
      </c>
      <c r="C183" s="19">
        <f aca="true" t="shared" si="45" ref="C183:C196">N183</f>
        <v>1210</v>
      </c>
      <c r="D183" s="24">
        <f aca="true" t="shared" si="46" ref="D183:D196">Q183</f>
        <v>1210</v>
      </c>
      <c r="E183" s="19">
        <f>R183+S183</f>
        <v>1209</v>
      </c>
      <c r="F183" s="20">
        <f t="shared" si="44"/>
        <v>99.91735537190083</v>
      </c>
      <c r="G183" s="25"/>
      <c r="H183" s="25"/>
      <c r="I183" s="42"/>
      <c r="J183" s="21"/>
      <c r="K183" s="7"/>
      <c r="L183" s="7"/>
      <c r="M183" s="7">
        <v>1980</v>
      </c>
      <c r="N183" s="7">
        <v>1210</v>
      </c>
      <c r="O183" s="8">
        <f t="shared" si="35"/>
        <v>1209</v>
      </c>
      <c r="P183" s="22"/>
      <c r="Q183" s="22">
        <v>1210</v>
      </c>
      <c r="R183" s="7">
        <v>863</v>
      </c>
      <c r="S183" s="7">
        <v>346</v>
      </c>
      <c r="U183" s="8">
        <f t="shared" si="36"/>
        <v>1209</v>
      </c>
    </row>
    <row r="184" spans="1:21" ht="12" customHeight="1">
      <c r="A184" s="89"/>
      <c r="B184" s="23" t="s">
        <v>87</v>
      </c>
      <c r="C184" s="19">
        <f t="shared" si="45"/>
        <v>1270</v>
      </c>
      <c r="D184" s="24">
        <f t="shared" si="46"/>
        <v>1270</v>
      </c>
      <c r="E184" s="19">
        <f>R184+S184</f>
        <v>1270</v>
      </c>
      <c r="F184" s="20">
        <f t="shared" si="44"/>
        <v>100</v>
      </c>
      <c r="G184" s="25"/>
      <c r="H184" s="25"/>
      <c r="I184" s="42"/>
      <c r="J184" s="21"/>
      <c r="K184" s="7"/>
      <c r="L184" s="7"/>
      <c r="M184" s="7">
        <v>1985</v>
      </c>
      <c r="N184" s="7">
        <v>1270</v>
      </c>
      <c r="O184" s="8">
        <f t="shared" si="35"/>
        <v>1270</v>
      </c>
      <c r="P184" s="22"/>
      <c r="Q184" s="22">
        <v>1270</v>
      </c>
      <c r="R184" s="7">
        <v>850</v>
      </c>
      <c r="S184" s="7">
        <v>420</v>
      </c>
      <c r="U184" s="8">
        <f t="shared" si="36"/>
        <v>1270</v>
      </c>
    </row>
    <row r="185" spans="1:21" ht="13.5" customHeight="1" hidden="1">
      <c r="A185" s="89"/>
      <c r="B185" s="23" t="s">
        <v>88</v>
      </c>
      <c r="C185" s="19">
        <f t="shared" si="45"/>
        <v>1350</v>
      </c>
      <c r="D185" s="24">
        <f t="shared" si="46"/>
        <v>1350</v>
      </c>
      <c r="E185" s="19">
        <f>R185+S185</f>
        <v>1354</v>
      </c>
      <c r="F185" s="20">
        <f t="shared" si="44"/>
        <v>100.2962962962963</v>
      </c>
      <c r="G185" s="25"/>
      <c r="H185" s="25"/>
      <c r="I185" s="42"/>
      <c r="J185" s="21"/>
      <c r="K185" s="7"/>
      <c r="L185" s="7"/>
      <c r="M185" s="7">
        <v>1986</v>
      </c>
      <c r="N185" s="7">
        <v>1350</v>
      </c>
      <c r="O185" s="8">
        <f t="shared" si="35"/>
        <v>1354</v>
      </c>
      <c r="P185" s="22"/>
      <c r="Q185" s="22">
        <v>1350</v>
      </c>
      <c r="R185" s="7">
        <v>836</v>
      </c>
      <c r="S185" s="7">
        <v>518</v>
      </c>
      <c r="U185" s="8">
        <f t="shared" si="36"/>
        <v>1354</v>
      </c>
    </row>
    <row r="186" spans="1:21" ht="13.5" customHeight="1" hidden="1">
      <c r="A186" s="89"/>
      <c r="B186" s="23" t="s">
        <v>89</v>
      </c>
      <c r="C186" s="19">
        <f t="shared" si="45"/>
        <v>1520</v>
      </c>
      <c r="D186" s="24">
        <f t="shared" si="46"/>
        <v>1520</v>
      </c>
      <c r="E186" s="19">
        <f>R186+S186</f>
        <v>1515</v>
      </c>
      <c r="F186" s="20">
        <f t="shared" si="44"/>
        <v>99.67105263157895</v>
      </c>
      <c r="G186" s="25"/>
      <c r="H186" s="25"/>
      <c r="I186" s="42"/>
      <c r="J186" s="21"/>
      <c r="K186" s="7"/>
      <c r="L186" s="7"/>
      <c r="M186" s="7">
        <v>1987</v>
      </c>
      <c r="N186" s="7">
        <v>1520</v>
      </c>
      <c r="O186" s="8">
        <f t="shared" si="35"/>
        <v>1515</v>
      </c>
      <c r="P186" s="22"/>
      <c r="Q186" s="22">
        <v>1520</v>
      </c>
      <c r="R186" s="7">
        <v>829</v>
      </c>
      <c r="S186" s="7">
        <v>686</v>
      </c>
      <c r="U186" s="8">
        <f t="shared" si="36"/>
        <v>1515</v>
      </c>
    </row>
    <row r="187" spans="1:21" ht="13.5" customHeight="1" hidden="1">
      <c r="A187" s="89"/>
      <c r="B187" s="18" t="s">
        <v>9</v>
      </c>
      <c r="C187" s="19">
        <f t="shared" si="45"/>
        <v>1430</v>
      </c>
      <c r="D187" s="24">
        <f t="shared" si="46"/>
        <v>1430</v>
      </c>
      <c r="E187" s="19">
        <f aca="true" t="shared" si="47" ref="E187:E197">R187+S187</f>
        <v>1428</v>
      </c>
      <c r="F187" s="20">
        <f aca="true" t="shared" si="48" ref="F187:F197">E187/C187*100</f>
        <v>99.86013986013987</v>
      </c>
      <c r="G187" s="25"/>
      <c r="H187" s="25"/>
      <c r="I187" s="42"/>
      <c r="J187" s="21"/>
      <c r="K187" s="7"/>
      <c r="L187" s="7"/>
      <c r="M187" s="14" t="s">
        <v>10</v>
      </c>
      <c r="N187" s="14">
        <v>1430</v>
      </c>
      <c r="O187" s="8">
        <f t="shared" si="35"/>
        <v>1428</v>
      </c>
      <c r="P187" s="25"/>
      <c r="Q187" s="25">
        <v>1430</v>
      </c>
      <c r="R187" s="25">
        <v>809</v>
      </c>
      <c r="S187" s="25">
        <v>619</v>
      </c>
      <c r="U187" s="8">
        <f t="shared" si="36"/>
        <v>1428</v>
      </c>
    </row>
    <row r="188" spans="1:21" ht="13.5" customHeight="1" hidden="1">
      <c r="A188" s="89"/>
      <c r="B188" s="18" t="s">
        <v>12</v>
      </c>
      <c r="C188" s="19">
        <f t="shared" si="45"/>
        <v>1350</v>
      </c>
      <c r="D188" s="24">
        <f t="shared" si="46"/>
        <v>1350</v>
      </c>
      <c r="E188" s="19">
        <f t="shared" si="47"/>
        <v>1350</v>
      </c>
      <c r="F188" s="20">
        <f t="shared" si="48"/>
        <v>100</v>
      </c>
      <c r="G188" s="25"/>
      <c r="H188" s="25"/>
      <c r="I188" s="42"/>
      <c r="J188" s="21"/>
      <c r="K188" s="7"/>
      <c r="L188" s="14" t="s">
        <v>25</v>
      </c>
      <c r="M188" s="14" t="s">
        <v>13</v>
      </c>
      <c r="N188" s="14">
        <v>1350</v>
      </c>
      <c r="O188" s="8">
        <f t="shared" si="35"/>
        <v>1350</v>
      </c>
      <c r="P188" s="25"/>
      <c r="Q188" s="25">
        <v>1350</v>
      </c>
      <c r="R188" s="25">
        <v>767</v>
      </c>
      <c r="S188" s="25">
        <v>583</v>
      </c>
      <c r="U188" s="8">
        <f t="shared" si="36"/>
        <v>1350</v>
      </c>
    </row>
    <row r="189" spans="1:21" ht="12" customHeight="1">
      <c r="A189" s="89"/>
      <c r="B189" s="18" t="s">
        <v>62</v>
      </c>
      <c r="C189" s="19">
        <f t="shared" si="45"/>
        <v>1380</v>
      </c>
      <c r="D189" s="24">
        <f t="shared" si="46"/>
        <v>1380</v>
      </c>
      <c r="E189" s="19">
        <f t="shared" si="47"/>
        <v>1375</v>
      </c>
      <c r="F189" s="20">
        <f t="shared" si="48"/>
        <v>99.63768115942028</v>
      </c>
      <c r="G189" s="25"/>
      <c r="H189" s="25"/>
      <c r="I189" s="42"/>
      <c r="J189" s="21"/>
      <c r="K189" s="7"/>
      <c r="L189" s="7"/>
      <c r="M189" s="14" t="s">
        <v>14</v>
      </c>
      <c r="N189" s="14">
        <v>1380</v>
      </c>
      <c r="O189" s="8">
        <f t="shared" si="35"/>
        <v>1375</v>
      </c>
      <c r="P189" s="25"/>
      <c r="Q189" s="25">
        <v>1380</v>
      </c>
      <c r="R189" s="25">
        <v>740</v>
      </c>
      <c r="S189" s="25">
        <v>635</v>
      </c>
      <c r="U189" s="8">
        <f t="shared" si="36"/>
        <v>1375</v>
      </c>
    </row>
    <row r="190" spans="1:21" ht="17.25" customHeight="1" hidden="1">
      <c r="A190" s="89"/>
      <c r="B190" s="23" t="s">
        <v>29</v>
      </c>
      <c r="C190" s="19">
        <f t="shared" si="45"/>
        <v>1360</v>
      </c>
      <c r="D190" s="24">
        <f t="shared" si="46"/>
        <v>1360</v>
      </c>
      <c r="E190" s="19">
        <f t="shared" si="47"/>
        <v>1358</v>
      </c>
      <c r="F190" s="20">
        <f t="shared" si="48"/>
        <v>99.8529411764706</v>
      </c>
      <c r="G190" s="25"/>
      <c r="H190" s="25"/>
      <c r="I190" s="42"/>
      <c r="J190" s="21"/>
      <c r="K190" s="7"/>
      <c r="L190" s="7"/>
      <c r="M190" s="14" t="s">
        <v>15</v>
      </c>
      <c r="N190" s="14">
        <v>1360</v>
      </c>
      <c r="O190" s="8">
        <f t="shared" si="35"/>
        <v>1358</v>
      </c>
      <c r="P190" s="25"/>
      <c r="Q190" s="25">
        <v>1360</v>
      </c>
      <c r="R190" s="25">
        <v>710</v>
      </c>
      <c r="S190" s="25">
        <v>648</v>
      </c>
      <c r="U190" s="8">
        <f t="shared" si="36"/>
        <v>1358</v>
      </c>
    </row>
    <row r="191" spans="1:21" ht="17.25" customHeight="1" hidden="1">
      <c r="A191" s="89"/>
      <c r="B191" s="23" t="s">
        <v>30</v>
      </c>
      <c r="C191" s="19">
        <f t="shared" si="45"/>
        <v>1340</v>
      </c>
      <c r="D191" s="24">
        <f t="shared" si="46"/>
        <v>1340</v>
      </c>
      <c r="E191" s="19">
        <f t="shared" si="47"/>
        <v>1343</v>
      </c>
      <c r="F191" s="20">
        <f t="shared" si="48"/>
        <v>100.22388059701493</v>
      </c>
      <c r="G191" s="25"/>
      <c r="H191" s="25"/>
      <c r="I191" s="42"/>
      <c r="J191" s="21"/>
      <c r="K191" s="7"/>
      <c r="L191" s="7"/>
      <c r="M191" s="14" t="s">
        <v>16</v>
      </c>
      <c r="N191" s="14">
        <v>1340</v>
      </c>
      <c r="O191" s="8">
        <f t="shared" si="35"/>
        <v>1343</v>
      </c>
      <c r="P191" s="25"/>
      <c r="Q191" s="25">
        <v>1340</v>
      </c>
      <c r="R191" s="25">
        <v>701</v>
      </c>
      <c r="S191" s="25">
        <v>642</v>
      </c>
      <c r="U191" s="8">
        <f t="shared" si="36"/>
        <v>1343</v>
      </c>
    </row>
    <row r="192" spans="1:21" ht="17.25" customHeight="1" hidden="1">
      <c r="A192" s="89"/>
      <c r="B192" s="23" t="s">
        <v>31</v>
      </c>
      <c r="C192" s="19">
        <f t="shared" si="45"/>
        <v>1410</v>
      </c>
      <c r="D192" s="24">
        <f t="shared" si="46"/>
        <v>1410</v>
      </c>
      <c r="E192" s="19">
        <f t="shared" si="47"/>
        <v>1411</v>
      </c>
      <c r="F192" s="20">
        <f t="shared" si="48"/>
        <v>100.0709219858156</v>
      </c>
      <c r="G192" s="25"/>
      <c r="H192" s="25"/>
      <c r="I192" s="42"/>
      <c r="J192" s="21"/>
      <c r="K192" s="7"/>
      <c r="L192" s="7"/>
      <c r="M192" s="26">
        <v>1993</v>
      </c>
      <c r="N192" s="26">
        <v>1410</v>
      </c>
      <c r="O192" s="8">
        <f t="shared" si="35"/>
        <v>1411</v>
      </c>
      <c r="P192" s="25"/>
      <c r="Q192" s="25">
        <v>1410</v>
      </c>
      <c r="R192" s="25">
        <v>655</v>
      </c>
      <c r="S192" s="25">
        <v>756</v>
      </c>
      <c r="U192" s="8">
        <f t="shared" si="36"/>
        <v>1411</v>
      </c>
    </row>
    <row r="193" spans="1:22" ht="17.25" customHeight="1" hidden="1">
      <c r="A193" s="89"/>
      <c r="B193" s="23" t="s">
        <v>32</v>
      </c>
      <c r="C193" s="19">
        <f t="shared" si="45"/>
        <v>1430</v>
      </c>
      <c r="D193" s="24">
        <f t="shared" si="46"/>
        <v>1430</v>
      </c>
      <c r="E193" s="19">
        <f t="shared" si="47"/>
        <v>1429</v>
      </c>
      <c r="F193" s="20">
        <f t="shared" si="48"/>
        <v>99.93006993006993</v>
      </c>
      <c r="G193" s="25"/>
      <c r="H193" s="25"/>
      <c r="I193" s="42"/>
      <c r="J193" s="21"/>
      <c r="K193" s="7"/>
      <c r="L193" s="7"/>
      <c r="M193" s="7">
        <v>1994</v>
      </c>
      <c r="N193" s="7">
        <v>1430</v>
      </c>
      <c r="O193" s="8">
        <f t="shared" si="35"/>
        <v>1429</v>
      </c>
      <c r="P193" s="22"/>
      <c r="Q193" s="22">
        <v>1430</v>
      </c>
      <c r="R193" s="26">
        <v>686</v>
      </c>
      <c r="S193" s="26">
        <v>743</v>
      </c>
      <c r="T193" s="32"/>
      <c r="U193" s="8">
        <f t="shared" si="36"/>
        <v>1429</v>
      </c>
      <c r="V193" s="32"/>
    </row>
    <row r="194" spans="1:22" ht="12" customHeight="1">
      <c r="A194" s="89"/>
      <c r="B194" s="23" t="s">
        <v>69</v>
      </c>
      <c r="C194" s="19">
        <f t="shared" si="45"/>
        <v>1130</v>
      </c>
      <c r="D194" s="24">
        <f t="shared" si="46"/>
        <v>1130</v>
      </c>
      <c r="E194" s="19">
        <f t="shared" si="47"/>
        <v>1126</v>
      </c>
      <c r="F194" s="20">
        <f t="shared" si="48"/>
        <v>99.64601769911503</v>
      </c>
      <c r="G194" s="25"/>
      <c r="H194" s="25"/>
      <c r="I194" s="42"/>
      <c r="J194" s="21"/>
      <c r="K194" s="7"/>
      <c r="L194" s="7"/>
      <c r="M194" s="7">
        <v>1995</v>
      </c>
      <c r="N194" s="7">
        <v>1130</v>
      </c>
      <c r="O194" s="8">
        <f t="shared" si="35"/>
        <v>1126</v>
      </c>
      <c r="P194" s="22"/>
      <c r="Q194" s="22">
        <v>1130</v>
      </c>
      <c r="R194" s="26">
        <v>603</v>
      </c>
      <c r="S194" s="26">
        <v>523</v>
      </c>
      <c r="T194" s="32"/>
      <c r="U194" s="8">
        <f t="shared" si="36"/>
        <v>1126</v>
      </c>
      <c r="V194" s="32"/>
    </row>
    <row r="195" spans="1:22" ht="12" customHeight="1">
      <c r="A195" s="89"/>
      <c r="B195" s="23" t="s">
        <v>70</v>
      </c>
      <c r="C195" s="19">
        <f t="shared" si="45"/>
        <v>1090</v>
      </c>
      <c r="D195" s="24">
        <f t="shared" si="46"/>
        <v>1090</v>
      </c>
      <c r="E195" s="19">
        <f t="shared" si="47"/>
        <v>1088</v>
      </c>
      <c r="F195" s="20">
        <f t="shared" si="48"/>
        <v>99.81651376146789</v>
      </c>
      <c r="G195" s="25"/>
      <c r="H195" s="25"/>
      <c r="I195" s="42"/>
      <c r="J195" s="21"/>
      <c r="K195" s="7"/>
      <c r="L195" s="7"/>
      <c r="M195" s="7">
        <v>1996</v>
      </c>
      <c r="N195" s="7">
        <v>1090</v>
      </c>
      <c r="O195" s="8">
        <f t="shared" si="35"/>
        <v>1088</v>
      </c>
      <c r="P195" s="22">
        <v>0</v>
      </c>
      <c r="Q195" s="22">
        <v>1090</v>
      </c>
      <c r="R195" s="26">
        <v>605</v>
      </c>
      <c r="S195" s="26">
        <v>483</v>
      </c>
      <c r="T195" s="32"/>
      <c r="U195" s="8">
        <f t="shared" si="36"/>
        <v>1088</v>
      </c>
      <c r="V195" s="32"/>
    </row>
    <row r="196" spans="1:22" ht="12" customHeight="1">
      <c r="A196" s="89"/>
      <c r="B196" s="23" t="s">
        <v>71</v>
      </c>
      <c r="C196" s="19">
        <f t="shared" si="45"/>
        <v>1370</v>
      </c>
      <c r="D196" s="24">
        <f t="shared" si="46"/>
        <v>1360</v>
      </c>
      <c r="E196" s="19">
        <f t="shared" si="47"/>
        <v>1361</v>
      </c>
      <c r="F196" s="20">
        <f t="shared" si="48"/>
        <v>99.34306569343066</v>
      </c>
      <c r="G196" s="25"/>
      <c r="H196" s="25"/>
      <c r="I196" s="42"/>
      <c r="J196" s="21"/>
      <c r="K196" s="7"/>
      <c r="L196" s="7"/>
      <c r="M196" s="7">
        <v>1997</v>
      </c>
      <c r="N196" s="7">
        <v>1370</v>
      </c>
      <c r="O196" s="8">
        <f t="shared" si="35"/>
        <v>1369</v>
      </c>
      <c r="P196" s="22">
        <v>8</v>
      </c>
      <c r="Q196" s="22">
        <v>1360</v>
      </c>
      <c r="R196" s="26">
        <v>665</v>
      </c>
      <c r="S196" s="26">
        <v>696</v>
      </c>
      <c r="T196" s="32"/>
      <c r="U196" s="8">
        <f t="shared" si="36"/>
        <v>1361</v>
      </c>
      <c r="V196" s="32"/>
    </row>
    <row r="197" spans="1:22" ht="12" customHeight="1">
      <c r="A197" s="89"/>
      <c r="B197" s="27" t="s">
        <v>47</v>
      </c>
      <c r="C197" s="19">
        <f>N197</f>
        <v>1050</v>
      </c>
      <c r="D197" s="19">
        <f>Q197</f>
        <v>1050</v>
      </c>
      <c r="E197" s="19">
        <f t="shared" si="47"/>
        <v>1049</v>
      </c>
      <c r="F197" s="20">
        <f t="shared" si="48"/>
        <v>99.90476190476191</v>
      </c>
      <c r="G197" s="25"/>
      <c r="H197" s="25"/>
      <c r="I197" s="42"/>
      <c r="J197" s="21"/>
      <c r="K197" s="7"/>
      <c r="L197" s="7"/>
      <c r="M197" s="8">
        <v>1998</v>
      </c>
      <c r="N197" s="8">
        <v>1050</v>
      </c>
      <c r="O197" s="8">
        <f t="shared" si="35"/>
        <v>1049</v>
      </c>
      <c r="P197" s="8"/>
      <c r="Q197" s="8">
        <v>1050</v>
      </c>
      <c r="R197" s="28">
        <v>576</v>
      </c>
      <c r="S197" s="28">
        <v>473</v>
      </c>
      <c r="T197" s="3"/>
      <c r="U197" s="8">
        <f t="shared" si="36"/>
        <v>1049</v>
      </c>
      <c r="V197" s="3"/>
    </row>
    <row r="198" spans="1:22" ht="12" customHeight="1">
      <c r="A198" s="90"/>
      <c r="B198" s="29" t="s">
        <v>48</v>
      </c>
      <c r="C198" s="30">
        <f>N198</f>
        <v>1060</v>
      </c>
      <c r="D198" s="30">
        <f>Q198</f>
        <v>1060</v>
      </c>
      <c r="E198" s="30">
        <f>R198+S198</f>
        <v>1063</v>
      </c>
      <c r="F198" s="31">
        <v>100</v>
      </c>
      <c r="G198" s="61"/>
      <c r="H198" s="61"/>
      <c r="I198" s="60"/>
      <c r="J198" s="21"/>
      <c r="K198" s="7"/>
      <c r="L198" s="7"/>
      <c r="M198" s="8">
        <v>1999</v>
      </c>
      <c r="N198" s="8">
        <v>1060</v>
      </c>
      <c r="O198" s="8">
        <f>P198+U198</f>
        <v>1063</v>
      </c>
      <c r="P198" s="8"/>
      <c r="Q198" s="8">
        <v>1060</v>
      </c>
      <c r="R198" s="28">
        <v>567</v>
      </c>
      <c r="S198" s="28">
        <v>496</v>
      </c>
      <c r="T198" s="3"/>
      <c r="U198" s="8">
        <f>R198+S198+T198</f>
        <v>1063</v>
      </c>
      <c r="V198" s="3"/>
    </row>
    <row r="199" spans="1:22" s="84" customFormat="1" ht="15" customHeight="1">
      <c r="A199" s="34" t="s">
        <v>43</v>
      </c>
      <c r="B199" s="74"/>
      <c r="C199" s="74"/>
      <c r="D199" s="74"/>
      <c r="E199" s="74"/>
      <c r="F199" s="74"/>
      <c r="G199" s="75"/>
      <c r="H199" s="75"/>
      <c r="I199" s="75"/>
      <c r="J199" s="74"/>
      <c r="K199" s="74"/>
      <c r="L199" s="74"/>
      <c r="M199" s="74"/>
      <c r="N199" s="74"/>
      <c r="O199" s="74"/>
      <c r="P199" s="74"/>
      <c r="Q199" s="74"/>
      <c r="R199" s="74"/>
      <c r="S199" s="74"/>
      <c r="T199" s="74"/>
      <c r="U199" s="74"/>
      <c r="V199" s="74"/>
    </row>
    <row r="200" spans="1:22" s="84" customFormat="1" ht="15" customHeight="1">
      <c r="A200" s="39" t="s">
        <v>44</v>
      </c>
      <c r="B200" s="74"/>
      <c r="C200" s="74"/>
      <c r="D200" s="74"/>
      <c r="E200" s="74"/>
      <c r="F200" s="74"/>
      <c r="G200" s="75"/>
      <c r="H200" s="75"/>
      <c r="I200" s="75"/>
      <c r="J200" s="74"/>
      <c r="K200" s="74"/>
      <c r="L200" s="74"/>
      <c r="M200" s="74"/>
      <c r="N200" s="74"/>
      <c r="O200" s="74"/>
      <c r="P200" s="74"/>
      <c r="Q200" s="74"/>
      <c r="R200" s="74"/>
      <c r="S200" s="74"/>
      <c r="T200" s="74"/>
      <c r="U200" s="74"/>
      <c r="V200" s="74"/>
    </row>
    <row r="201" spans="1:22" s="84" customFormat="1" ht="14.25" customHeight="1">
      <c r="A201" s="39" t="s">
        <v>45</v>
      </c>
      <c r="B201" s="74"/>
      <c r="C201" s="74"/>
      <c r="D201" s="74"/>
      <c r="E201" s="74"/>
      <c r="F201" s="74"/>
      <c r="G201" s="75"/>
      <c r="H201" s="75"/>
      <c r="I201" s="75"/>
      <c r="J201" s="74"/>
      <c r="K201" s="74"/>
      <c r="L201" s="74"/>
      <c r="M201" s="74"/>
      <c r="N201" s="74"/>
      <c r="O201" s="74"/>
      <c r="P201" s="74"/>
      <c r="Q201" s="74"/>
      <c r="R201" s="74"/>
      <c r="S201" s="74"/>
      <c r="T201" s="74"/>
      <c r="U201" s="74"/>
      <c r="V201" s="74"/>
    </row>
    <row r="202" spans="1:22" s="84" customFormat="1" ht="14.25" customHeight="1">
      <c r="A202" s="39" t="s">
        <v>97</v>
      </c>
      <c r="B202" s="74"/>
      <c r="C202" s="74"/>
      <c r="D202" s="74"/>
      <c r="E202" s="74"/>
      <c r="F202" s="74"/>
      <c r="G202" s="75"/>
      <c r="H202" s="75"/>
      <c r="I202" s="75"/>
      <c r="J202" s="74"/>
      <c r="K202" s="74"/>
      <c r="L202" s="74"/>
      <c r="M202" s="74"/>
      <c r="N202" s="74"/>
      <c r="O202" s="74"/>
      <c r="P202" s="74"/>
      <c r="Q202" s="74"/>
      <c r="R202" s="74"/>
      <c r="S202" s="74"/>
      <c r="T202" s="74"/>
      <c r="U202" s="74"/>
      <c r="V202" s="74"/>
    </row>
    <row r="203" spans="1:22" s="84" customFormat="1" ht="15" customHeight="1">
      <c r="A203" s="39"/>
      <c r="B203" s="74"/>
      <c r="C203" s="74"/>
      <c r="D203" s="74"/>
      <c r="E203" s="74"/>
      <c r="F203" s="74"/>
      <c r="G203" s="75"/>
      <c r="H203" s="75"/>
      <c r="I203" s="75"/>
      <c r="J203" s="74"/>
      <c r="K203" s="74"/>
      <c r="L203" s="74"/>
      <c r="M203" s="74"/>
      <c r="N203" s="74"/>
      <c r="O203" s="74"/>
      <c r="P203" s="74"/>
      <c r="Q203" s="74"/>
      <c r="R203" s="74"/>
      <c r="S203" s="74"/>
      <c r="T203" s="74"/>
      <c r="U203" s="74"/>
      <c r="V203" s="74"/>
    </row>
    <row r="204" spans="1:22" s="84" customFormat="1" ht="15" customHeight="1">
      <c r="A204" s="39"/>
      <c r="B204" s="74"/>
      <c r="C204" s="74"/>
      <c r="D204" s="74"/>
      <c r="E204" s="74"/>
      <c r="F204" s="74"/>
      <c r="G204" s="75"/>
      <c r="H204" s="75"/>
      <c r="I204" s="75"/>
      <c r="J204" s="74"/>
      <c r="K204" s="74"/>
      <c r="L204" s="74"/>
      <c r="M204" s="74"/>
      <c r="N204" s="74"/>
      <c r="O204" s="74"/>
      <c r="P204" s="74"/>
      <c r="Q204" s="74"/>
      <c r="R204" s="74"/>
      <c r="S204" s="74"/>
      <c r="T204" s="74"/>
      <c r="U204" s="74"/>
      <c r="V204" s="74"/>
    </row>
    <row r="205" spans="1:22" s="84" customFormat="1" ht="15" customHeight="1">
      <c r="A205" s="39"/>
      <c r="B205" s="74"/>
      <c r="C205" s="74"/>
      <c r="D205" s="74"/>
      <c r="E205" s="74"/>
      <c r="F205" s="74"/>
      <c r="G205" s="75"/>
      <c r="H205" s="75"/>
      <c r="I205" s="75"/>
      <c r="J205" s="74"/>
      <c r="K205" s="74"/>
      <c r="L205" s="74"/>
      <c r="M205" s="74"/>
      <c r="N205" s="74"/>
      <c r="O205" s="74"/>
      <c r="P205" s="74"/>
      <c r="Q205" s="74"/>
      <c r="R205" s="74"/>
      <c r="S205" s="74"/>
      <c r="T205" s="74"/>
      <c r="U205" s="74"/>
      <c r="V205" s="74"/>
    </row>
    <row r="206" spans="1:22" ht="13.5" customHeight="1">
      <c r="A206" s="3"/>
      <c r="B206" s="3"/>
      <c r="C206" s="3"/>
      <c r="D206" s="3"/>
      <c r="E206" s="69"/>
      <c r="F206" s="4" t="s">
        <v>75</v>
      </c>
      <c r="G206" s="5"/>
      <c r="H206" s="5"/>
      <c r="I206" s="5"/>
      <c r="J206" s="5"/>
      <c r="K206" s="32"/>
      <c r="L206" s="32"/>
      <c r="M206" s="32"/>
      <c r="N206" s="32"/>
      <c r="O206" s="32"/>
      <c r="P206" s="32"/>
      <c r="Q206" s="32"/>
      <c r="R206" s="32"/>
      <c r="S206" s="32"/>
      <c r="T206" s="32"/>
      <c r="U206" s="32"/>
      <c r="V206" s="32"/>
    </row>
    <row r="207" spans="1:21" ht="13.5" customHeight="1">
      <c r="A207" s="85" t="s">
        <v>79</v>
      </c>
      <c r="B207" s="85" t="s">
        <v>3</v>
      </c>
      <c r="C207" s="94" t="s">
        <v>52</v>
      </c>
      <c r="D207" s="96" t="s">
        <v>98</v>
      </c>
      <c r="E207" s="97"/>
      <c r="F207" s="98"/>
      <c r="G207" s="6"/>
      <c r="H207" s="6"/>
      <c r="I207" s="6"/>
      <c r="J207" s="6"/>
      <c r="K207" s="7"/>
      <c r="L207" s="7"/>
      <c r="M207" s="7"/>
      <c r="N207" s="7" t="s">
        <v>28</v>
      </c>
      <c r="O207" s="7"/>
      <c r="P207" s="3"/>
      <c r="Q207" s="3"/>
      <c r="R207" s="3"/>
      <c r="U207" s="8"/>
    </row>
    <row r="208" spans="1:21" ht="27" customHeight="1">
      <c r="A208" s="86"/>
      <c r="B208" s="86"/>
      <c r="C208" s="95"/>
      <c r="D208" s="11" t="s">
        <v>96</v>
      </c>
      <c r="E208" s="11" t="s">
        <v>53</v>
      </c>
      <c r="F208" s="12" t="s">
        <v>54</v>
      </c>
      <c r="G208" s="11"/>
      <c r="H208" s="11"/>
      <c r="I208" s="11"/>
      <c r="J208" s="13"/>
      <c r="K208" s="7"/>
      <c r="L208" s="7"/>
      <c r="M208" s="7"/>
      <c r="N208" s="7"/>
      <c r="O208" s="14" t="s">
        <v>1</v>
      </c>
      <c r="P208" s="14"/>
      <c r="Q208" s="14"/>
      <c r="R208" s="7"/>
      <c r="S208" s="7"/>
      <c r="U208" s="14" t="s">
        <v>2</v>
      </c>
    </row>
    <row r="209" spans="1:21" ht="11.25">
      <c r="A209" s="87"/>
      <c r="B209" s="87"/>
      <c r="C209" s="15" t="s">
        <v>5</v>
      </c>
      <c r="D209" s="15" t="s">
        <v>6</v>
      </c>
      <c r="E209" s="15" t="s">
        <v>7</v>
      </c>
      <c r="F209" s="16" t="s">
        <v>8</v>
      </c>
      <c r="G209" s="41"/>
      <c r="H209" s="41"/>
      <c r="I209" s="41"/>
      <c r="J209" s="17"/>
      <c r="K209" s="7"/>
      <c r="L209" s="8"/>
      <c r="M209" s="8"/>
      <c r="N209" s="8"/>
      <c r="O209" s="8"/>
      <c r="P209" s="8"/>
      <c r="Q209" s="8"/>
      <c r="R209" s="8"/>
      <c r="S209" s="7"/>
      <c r="U209" s="8"/>
    </row>
    <row r="210" spans="1:22" ht="12" customHeight="1">
      <c r="A210" s="88" t="s">
        <v>90</v>
      </c>
      <c r="B210" s="18" t="s">
        <v>56</v>
      </c>
      <c r="C210" s="19">
        <f aca="true" t="shared" si="49" ref="C210:C224">N210</f>
        <v>13100</v>
      </c>
      <c r="D210" s="19">
        <f aca="true" t="shared" si="50" ref="D210:D224">Q210</f>
        <v>3900</v>
      </c>
      <c r="E210" s="19">
        <f>R210+S210</f>
        <v>191</v>
      </c>
      <c r="F210" s="20">
        <f>E210/C210*100</f>
        <v>1.4580152671755724</v>
      </c>
      <c r="G210" s="25"/>
      <c r="H210" s="25"/>
      <c r="I210" s="25"/>
      <c r="J210" s="21"/>
      <c r="K210" s="7"/>
      <c r="L210" s="7"/>
      <c r="M210" s="7">
        <v>1975</v>
      </c>
      <c r="N210" s="7">
        <v>13100</v>
      </c>
      <c r="O210" s="8">
        <f aca="true" t="shared" si="51" ref="O210:O225">P210+U210</f>
        <v>13131</v>
      </c>
      <c r="P210" s="22">
        <v>9230</v>
      </c>
      <c r="Q210" s="22">
        <v>3900</v>
      </c>
      <c r="R210" s="7"/>
      <c r="S210" s="7">
        <v>191</v>
      </c>
      <c r="T210" s="32">
        <v>3710</v>
      </c>
      <c r="U210" s="8">
        <f aca="true" t="shared" si="52" ref="U210:U244">R210+S210+T210</f>
        <v>3901</v>
      </c>
      <c r="V210" s="32"/>
    </row>
    <row r="211" spans="1:22" ht="12" customHeight="1">
      <c r="A211" s="89"/>
      <c r="B211" s="23" t="s">
        <v>57</v>
      </c>
      <c r="C211" s="24">
        <f t="shared" si="49"/>
        <v>18200</v>
      </c>
      <c r="D211" s="24">
        <f t="shared" si="50"/>
        <v>5620</v>
      </c>
      <c r="E211" s="19">
        <f>R211+S211</f>
        <v>263</v>
      </c>
      <c r="F211" s="20">
        <f>E211/C211*100</f>
        <v>1.445054945054945</v>
      </c>
      <c r="G211" s="25"/>
      <c r="H211" s="25"/>
      <c r="I211" s="25"/>
      <c r="J211" s="21"/>
      <c r="K211" s="7"/>
      <c r="L211" s="7"/>
      <c r="M211" s="7">
        <v>1980</v>
      </c>
      <c r="N211" s="7">
        <v>18200</v>
      </c>
      <c r="O211" s="8">
        <f t="shared" si="51"/>
        <v>18223</v>
      </c>
      <c r="P211" s="22">
        <v>12600</v>
      </c>
      <c r="Q211" s="22">
        <v>5620</v>
      </c>
      <c r="R211" s="7"/>
      <c r="S211" s="7">
        <v>263</v>
      </c>
      <c r="T211" s="32">
        <v>5360</v>
      </c>
      <c r="U211" s="8">
        <f t="shared" si="52"/>
        <v>5623</v>
      </c>
      <c r="V211" s="32"/>
    </row>
    <row r="212" spans="1:22" ht="12" customHeight="1">
      <c r="A212" s="89"/>
      <c r="B212" s="23" t="s">
        <v>58</v>
      </c>
      <c r="C212" s="24">
        <f t="shared" si="49"/>
        <v>20800</v>
      </c>
      <c r="D212" s="24">
        <f t="shared" si="50"/>
        <v>7410</v>
      </c>
      <c r="E212" s="19">
        <f>R212+S212</f>
        <v>475</v>
      </c>
      <c r="F212" s="20">
        <f>E212/C212*100</f>
        <v>2.283653846153846</v>
      </c>
      <c r="G212" s="25"/>
      <c r="H212" s="25"/>
      <c r="I212" s="25"/>
      <c r="J212" s="21"/>
      <c r="K212" s="7"/>
      <c r="L212" s="7"/>
      <c r="M212" s="7">
        <v>1985</v>
      </c>
      <c r="N212" s="7">
        <v>20800</v>
      </c>
      <c r="O212" s="8">
        <f t="shared" si="51"/>
        <v>20815</v>
      </c>
      <c r="P212" s="22">
        <v>13400</v>
      </c>
      <c r="Q212" s="22">
        <v>7410</v>
      </c>
      <c r="R212" s="7">
        <v>4</v>
      </c>
      <c r="S212" s="7">
        <v>471</v>
      </c>
      <c r="T212" s="32">
        <v>6940</v>
      </c>
      <c r="U212" s="8">
        <f t="shared" si="52"/>
        <v>7415</v>
      </c>
      <c r="V212" s="32"/>
    </row>
    <row r="213" spans="1:22" ht="13.5" customHeight="1" hidden="1">
      <c r="A213" s="89"/>
      <c r="B213" s="23" t="s">
        <v>59</v>
      </c>
      <c r="C213" s="24">
        <f t="shared" si="49"/>
        <v>21300</v>
      </c>
      <c r="D213" s="24">
        <f t="shared" si="50"/>
        <v>7550</v>
      </c>
      <c r="E213" s="19">
        <f>R213+S213</f>
        <v>490</v>
      </c>
      <c r="F213" s="20">
        <f>E213/C213*100</f>
        <v>2.3004694835680755</v>
      </c>
      <c r="G213" s="25"/>
      <c r="H213" s="25"/>
      <c r="I213" s="25"/>
      <c r="J213" s="21"/>
      <c r="K213" s="7"/>
      <c r="L213" s="7"/>
      <c r="M213" s="7">
        <v>1986</v>
      </c>
      <c r="N213" s="7">
        <v>21300</v>
      </c>
      <c r="O213" s="8">
        <f t="shared" si="51"/>
        <v>21250</v>
      </c>
      <c r="P213" s="22">
        <v>13700</v>
      </c>
      <c r="Q213" s="22">
        <v>7550</v>
      </c>
      <c r="R213" s="7">
        <v>5</v>
      </c>
      <c r="S213" s="7">
        <v>485</v>
      </c>
      <c r="T213" s="32">
        <v>7060</v>
      </c>
      <c r="U213" s="8">
        <f t="shared" si="52"/>
        <v>7550</v>
      </c>
      <c r="V213" s="32"/>
    </row>
    <row r="214" spans="1:22" ht="13.5" customHeight="1" hidden="1">
      <c r="A214" s="89"/>
      <c r="B214" s="23" t="s">
        <v>60</v>
      </c>
      <c r="C214" s="24">
        <f t="shared" si="49"/>
        <v>21200</v>
      </c>
      <c r="D214" s="24">
        <f t="shared" si="50"/>
        <v>7470</v>
      </c>
      <c r="E214" s="19">
        <f>R214+S214</f>
        <v>492</v>
      </c>
      <c r="F214" s="20">
        <f>E214/C214*100</f>
        <v>2.320754716981132</v>
      </c>
      <c r="G214" s="25"/>
      <c r="H214" s="25"/>
      <c r="I214" s="25"/>
      <c r="J214" s="21"/>
      <c r="K214" s="7"/>
      <c r="L214" s="7"/>
      <c r="M214" s="7">
        <v>1987</v>
      </c>
      <c r="N214" s="7">
        <v>21200</v>
      </c>
      <c r="O214" s="8">
        <f t="shared" si="51"/>
        <v>21262</v>
      </c>
      <c r="P214" s="22">
        <v>13800</v>
      </c>
      <c r="Q214" s="22">
        <v>7470</v>
      </c>
      <c r="R214" s="7">
        <v>5</v>
      </c>
      <c r="S214" s="7">
        <v>487</v>
      </c>
      <c r="T214" s="32">
        <v>6970</v>
      </c>
      <c r="U214" s="8">
        <f t="shared" si="52"/>
        <v>7462</v>
      </c>
      <c r="V214" s="32"/>
    </row>
    <row r="215" spans="1:22" ht="13.5" customHeight="1" hidden="1">
      <c r="A215" s="89"/>
      <c r="B215" s="18" t="s">
        <v>9</v>
      </c>
      <c r="C215" s="24">
        <f t="shared" si="49"/>
        <v>22000</v>
      </c>
      <c r="D215" s="24">
        <f t="shared" si="50"/>
        <v>7890</v>
      </c>
      <c r="E215" s="19">
        <f aca="true" t="shared" si="53" ref="E215:E226">R215+S215</f>
        <v>510</v>
      </c>
      <c r="F215" s="20">
        <f aca="true" t="shared" si="54" ref="F215:F233">E215/C215*100</f>
        <v>2.3181818181818183</v>
      </c>
      <c r="G215" s="25"/>
      <c r="H215" s="25"/>
      <c r="I215" s="25"/>
      <c r="J215" s="21"/>
      <c r="K215" s="7"/>
      <c r="L215" s="7"/>
      <c r="M215" s="14" t="s">
        <v>10</v>
      </c>
      <c r="N215" s="14">
        <v>22000</v>
      </c>
      <c r="O215" s="8">
        <f t="shared" si="51"/>
        <v>22080</v>
      </c>
      <c r="P215" s="25">
        <v>14200</v>
      </c>
      <c r="Q215" s="25">
        <v>7890</v>
      </c>
      <c r="R215" s="25">
        <v>7</v>
      </c>
      <c r="S215" s="25">
        <v>503</v>
      </c>
      <c r="T215" s="32">
        <v>7370</v>
      </c>
      <c r="U215" s="8">
        <f t="shared" si="52"/>
        <v>7880</v>
      </c>
      <c r="V215" s="32"/>
    </row>
    <row r="216" spans="1:22" ht="13.5" customHeight="1" hidden="1">
      <c r="A216" s="89"/>
      <c r="B216" s="18" t="s">
        <v>12</v>
      </c>
      <c r="C216" s="24">
        <f t="shared" si="49"/>
        <v>22500</v>
      </c>
      <c r="D216" s="24">
        <f t="shared" si="50"/>
        <v>7770</v>
      </c>
      <c r="E216" s="19">
        <f t="shared" si="53"/>
        <v>524</v>
      </c>
      <c r="F216" s="20">
        <f t="shared" si="54"/>
        <v>2.3288888888888892</v>
      </c>
      <c r="G216" s="25"/>
      <c r="H216" s="25"/>
      <c r="I216" s="25"/>
      <c r="J216" s="21"/>
      <c r="K216" s="7"/>
      <c r="L216" s="14" t="s">
        <v>26</v>
      </c>
      <c r="M216" s="14" t="s">
        <v>13</v>
      </c>
      <c r="N216" s="14">
        <v>22500</v>
      </c>
      <c r="O216" s="8">
        <f t="shared" si="51"/>
        <v>22454</v>
      </c>
      <c r="P216" s="25">
        <v>14700</v>
      </c>
      <c r="Q216" s="25">
        <v>7770</v>
      </c>
      <c r="R216" s="25">
        <v>20</v>
      </c>
      <c r="S216" s="25">
        <v>504</v>
      </c>
      <c r="T216" s="32">
        <v>7230</v>
      </c>
      <c r="U216" s="8">
        <f t="shared" si="52"/>
        <v>7754</v>
      </c>
      <c r="V216" s="32"/>
    </row>
    <row r="217" spans="1:22" ht="12" customHeight="1">
      <c r="A217" s="89"/>
      <c r="B217" s="18" t="s">
        <v>62</v>
      </c>
      <c r="C217" s="24">
        <f t="shared" si="49"/>
        <v>22400</v>
      </c>
      <c r="D217" s="24">
        <f t="shared" si="50"/>
        <v>7740</v>
      </c>
      <c r="E217" s="19">
        <f t="shared" si="53"/>
        <v>636</v>
      </c>
      <c r="F217" s="20">
        <f t="shared" si="54"/>
        <v>2.8392857142857144</v>
      </c>
      <c r="G217" s="25"/>
      <c r="H217" s="25"/>
      <c r="I217" s="25"/>
      <c r="J217" s="21"/>
      <c r="K217" s="7"/>
      <c r="L217" s="7"/>
      <c r="M217" s="14" t="s">
        <v>14</v>
      </c>
      <c r="N217" s="14">
        <v>22400</v>
      </c>
      <c r="O217" s="8">
        <f t="shared" si="51"/>
        <v>22346</v>
      </c>
      <c r="P217" s="25">
        <v>14600</v>
      </c>
      <c r="Q217" s="25">
        <v>7740</v>
      </c>
      <c r="R217" s="25">
        <v>56</v>
      </c>
      <c r="S217" s="25">
        <v>580</v>
      </c>
      <c r="T217" s="32">
        <v>7110</v>
      </c>
      <c r="U217" s="8">
        <f t="shared" si="52"/>
        <v>7746</v>
      </c>
      <c r="V217" s="32"/>
    </row>
    <row r="218" spans="1:22" ht="17.25" customHeight="1" hidden="1">
      <c r="A218" s="89"/>
      <c r="B218" s="23" t="s">
        <v>29</v>
      </c>
      <c r="C218" s="24">
        <f t="shared" si="49"/>
        <v>23000</v>
      </c>
      <c r="D218" s="24">
        <f t="shared" si="50"/>
        <v>7980</v>
      </c>
      <c r="E218" s="19">
        <f t="shared" si="53"/>
        <v>722</v>
      </c>
      <c r="F218" s="20">
        <f t="shared" si="54"/>
        <v>3.139130434782609</v>
      </c>
      <c r="G218" s="25"/>
      <c r="H218" s="25"/>
      <c r="I218" s="25"/>
      <c r="J218" s="21"/>
      <c r="K218" s="7"/>
      <c r="L218" s="7"/>
      <c r="M218" s="14" t="s">
        <v>15</v>
      </c>
      <c r="N218" s="14">
        <v>23000</v>
      </c>
      <c r="O218" s="8">
        <f t="shared" si="51"/>
        <v>22982</v>
      </c>
      <c r="P218" s="25">
        <v>15000</v>
      </c>
      <c r="Q218" s="25">
        <v>7980</v>
      </c>
      <c r="R218" s="25">
        <v>83</v>
      </c>
      <c r="S218" s="25">
        <v>639</v>
      </c>
      <c r="T218" s="32">
        <v>7260</v>
      </c>
      <c r="U218" s="8">
        <f t="shared" si="52"/>
        <v>7982</v>
      </c>
      <c r="V218" s="32"/>
    </row>
    <row r="219" spans="1:22" ht="17.25" customHeight="1" hidden="1">
      <c r="A219" s="89"/>
      <c r="B219" s="23" t="s">
        <v>30</v>
      </c>
      <c r="C219" s="24">
        <f t="shared" si="49"/>
        <v>22600</v>
      </c>
      <c r="D219" s="24">
        <f t="shared" si="50"/>
        <v>7840</v>
      </c>
      <c r="E219" s="19">
        <f t="shared" si="53"/>
        <v>754</v>
      </c>
      <c r="F219" s="20">
        <f t="shared" si="54"/>
        <v>3.3362831858407076</v>
      </c>
      <c r="G219" s="25"/>
      <c r="H219" s="25"/>
      <c r="I219" s="25"/>
      <c r="J219" s="21"/>
      <c r="K219" s="7"/>
      <c r="L219" s="7"/>
      <c r="M219" s="14" t="s">
        <v>16</v>
      </c>
      <c r="N219" s="14">
        <v>22600</v>
      </c>
      <c r="O219" s="8">
        <f t="shared" si="51"/>
        <v>22634</v>
      </c>
      <c r="P219" s="25">
        <v>14800</v>
      </c>
      <c r="Q219" s="25">
        <v>7840</v>
      </c>
      <c r="R219" s="25">
        <v>102</v>
      </c>
      <c r="S219" s="25">
        <v>652</v>
      </c>
      <c r="T219" s="32">
        <v>7080</v>
      </c>
      <c r="U219" s="8">
        <f t="shared" si="52"/>
        <v>7834</v>
      </c>
      <c r="V219" s="32"/>
    </row>
    <row r="220" spans="1:22" ht="17.25" customHeight="1" hidden="1">
      <c r="A220" s="89"/>
      <c r="B220" s="23" t="s">
        <v>31</v>
      </c>
      <c r="C220" s="24">
        <f t="shared" si="49"/>
        <v>22200</v>
      </c>
      <c r="D220" s="24">
        <f t="shared" si="50"/>
        <v>7800</v>
      </c>
      <c r="E220" s="19">
        <f t="shared" si="53"/>
        <v>759</v>
      </c>
      <c r="F220" s="20">
        <f t="shared" si="54"/>
        <v>3.418918918918919</v>
      </c>
      <c r="G220" s="25"/>
      <c r="H220" s="25"/>
      <c r="I220" s="25"/>
      <c r="J220" s="21"/>
      <c r="K220" s="7"/>
      <c r="L220" s="7"/>
      <c r="M220" s="26">
        <v>1993</v>
      </c>
      <c r="N220" s="26">
        <v>22200</v>
      </c>
      <c r="O220" s="8">
        <f t="shared" si="51"/>
        <v>22209</v>
      </c>
      <c r="P220" s="25">
        <v>14400</v>
      </c>
      <c r="Q220" s="25">
        <v>7800</v>
      </c>
      <c r="R220" s="25">
        <v>101</v>
      </c>
      <c r="S220" s="25">
        <v>658</v>
      </c>
      <c r="T220" s="32">
        <v>7050</v>
      </c>
      <c r="U220" s="8">
        <f t="shared" si="52"/>
        <v>7809</v>
      </c>
      <c r="V220" s="32"/>
    </row>
    <row r="221" spans="1:22" ht="17.25" customHeight="1" hidden="1">
      <c r="A221" s="89"/>
      <c r="B221" s="23" t="s">
        <v>32</v>
      </c>
      <c r="C221" s="24">
        <f t="shared" si="49"/>
        <v>22300</v>
      </c>
      <c r="D221" s="24">
        <f t="shared" si="50"/>
        <v>7890</v>
      </c>
      <c r="E221" s="19">
        <f t="shared" si="53"/>
        <v>806</v>
      </c>
      <c r="F221" s="20">
        <f t="shared" si="54"/>
        <v>3.614349775784753</v>
      </c>
      <c r="G221" s="25"/>
      <c r="H221" s="25"/>
      <c r="I221" s="25"/>
      <c r="J221" s="21"/>
      <c r="K221" s="7"/>
      <c r="L221" s="7"/>
      <c r="M221" s="7">
        <v>1994</v>
      </c>
      <c r="N221" s="7">
        <v>22300</v>
      </c>
      <c r="O221" s="8">
        <f t="shared" si="51"/>
        <v>22286</v>
      </c>
      <c r="P221" s="22">
        <v>14400</v>
      </c>
      <c r="Q221" s="22">
        <v>7890</v>
      </c>
      <c r="R221" s="26">
        <v>119</v>
      </c>
      <c r="S221" s="26">
        <v>687</v>
      </c>
      <c r="T221" s="32">
        <v>7080</v>
      </c>
      <c r="U221" s="8">
        <f t="shared" si="52"/>
        <v>7886</v>
      </c>
      <c r="V221" s="32"/>
    </row>
    <row r="222" spans="1:22" ht="12" customHeight="1">
      <c r="A222" s="89"/>
      <c r="B222" s="23" t="s">
        <v>69</v>
      </c>
      <c r="C222" s="24">
        <f t="shared" si="49"/>
        <v>22200</v>
      </c>
      <c r="D222" s="24">
        <f t="shared" si="50"/>
        <v>7910</v>
      </c>
      <c r="E222" s="19">
        <f t="shared" si="53"/>
        <v>821</v>
      </c>
      <c r="F222" s="20">
        <f t="shared" si="54"/>
        <v>3.698198198198198</v>
      </c>
      <c r="G222" s="25"/>
      <c r="H222" s="25"/>
      <c r="I222" s="25"/>
      <c r="J222" s="21"/>
      <c r="K222" s="7"/>
      <c r="L222" s="7"/>
      <c r="M222" s="7">
        <v>1995</v>
      </c>
      <c r="N222" s="7">
        <v>22200</v>
      </c>
      <c r="O222" s="8">
        <f t="shared" si="51"/>
        <v>22211</v>
      </c>
      <c r="P222" s="22">
        <v>14300</v>
      </c>
      <c r="Q222" s="22">
        <v>7910</v>
      </c>
      <c r="R222" s="26">
        <v>133</v>
      </c>
      <c r="S222" s="26">
        <v>688</v>
      </c>
      <c r="T222" s="32">
        <v>7090</v>
      </c>
      <c r="U222" s="8">
        <f t="shared" si="52"/>
        <v>7911</v>
      </c>
      <c r="V222" s="32"/>
    </row>
    <row r="223" spans="1:22" ht="12" customHeight="1">
      <c r="A223" s="89"/>
      <c r="B223" s="23" t="s">
        <v>70</v>
      </c>
      <c r="C223" s="24">
        <f t="shared" si="49"/>
        <v>22100</v>
      </c>
      <c r="D223" s="24">
        <f t="shared" si="50"/>
        <v>7910</v>
      </c>
      <c r="E223" s="19">
        <f t="shared" si="53"/>
        <v>856</v>
      </c>
      <c r="F223" s="20">
        <f t="shared" si="54"/>
        <v>3.873303167420814</v>
      </c>
      <c r="G223" s="25"/>
      <c r="H223" s="25"/>
      <c r="I223" s="25"/>
      <c r="J223" s="21"/>
      <c r="K223" s="7"/>
      <c r="L223" s="7"/>
      <c r="M223" s="7">
        <v>1996</v>
      </c>
      <c r="N223" s="7">
        <v>22100</v>
      </c>
      <c r="O223" s="8">
        <f t="shared" si="51"/>
        <v>22116</v>
      </c>
      <c r="P223" s="22">
        <v>14200</v>
      </c>
      <c r="Q223" s="22">
        <v>7910</v>
      </c>
      <c r="R223" s="26">
        <v>129</v>
      </c>
      <c r="S223" s="26">
        <v>727</v>
      </c>
      <c r="T223" s="32">
        <v>7060</v>
      </c>
      <c r="U223" s="8">
        <f t="shared" si="52"/>
        <v>7916</v>
      </c>
      <c r="V223" s="32"/>
    </row>
    <row r="224" spans="1:22" ht="12" customHeight="1">
      <c r="A224" s="89"/>
      <c r="B224" s="23" t="s">
        <v>71</v>
      </c>
      <c r="C224" s="24">
        <f t="shared" si="49"/>
        <v>21400</v>
      </c>
      <c r="D224" s="24">
        <f t="shared" si="50"/>
        <v>7800</v>
      </c>
      <c r="E224" s="19">
        <f t="shared" si="53"/>
        <v>841</v>
      </c>
      <c r="F224" s="20">
        <f t="shared" si="54"/>
        <v>3.9299065420560746</v>
      </c>
      <c r="G224" s="25"/>
      <c r="H224" s="25"/>
      <c r="I224" s="25"/>
      <c r="J224" s="21"/>
      <c r="K224" s="7"/>
      <c r="L224" s="7"/>
      <c r="M224" s="7">
        <v>1997</v>
      </c>
      <c r="N224" s="7">
        <v>21400</v>
      </c>
      <c r="O224" s="8">
        <f t="shared" si="51"/>
        <v>21401</v>
      </c>
      <c r="P224" s="22">
        <v>13600</v>
      </c>
      <c r="Q224" s="22">
        <v>7800</v>
      </c>
      <c r="R224" s="26">
        <v>144</v>
      </c>
      <c r="S224" s="26">
        <v>697</v>
      </c>
      <c r="T224" s="32">
        <v>6960</v>
      </c>
      <c r="U224" s="8">
        <f t="shared" si="52"/>
        <v>7801</v>
      </c>
      <c r="V224" s="32"/>
    </row>
    <row r="225" spans="1:22" ht="12" customHeight="1">
      <c r="A225" s="89"/>
      <c r="B225" s="27" t="s">
        <v>47</v>
      </c>
      <c r="C225" s="19">
        <f>N225</f>
        <v>21500</v>
      </c>
      <c r="D225" s="19">
        <f>Q225</f>
        <v>7820</v>
      </c>
      <c r="E225" s="19">
        <f t="shared" si="53"/>
        <v>863</v>
      </c>
      <c r="F225" s="20">
        <f t="shared" si="54"/>
        <v>4.013953488372093</v>
      </c>
      <c r="G225" s="25"/>
      <c r="H225" s="25"/>
      <c r="I225" s="25"/>
      <c r="J225" s="21"/>
      <c r="K225" s="7"/>
      <c r="L225" s="8"/>
      <c r="M225" s="8">
        <v>1998</v>
      </c>
      <c r="N225" s="8">
        <v>21500</v>
      </c>
      <c r="O225" s="8">
        <f t="shared" si="51"/>
        <v>21523</v>
      </c>
      <c r="P225" s="8">
        <v>13700</v>
      </c>
      <c r="Q225" s="8">
        <v>7820</v>
      </c>
      <c r="R225" s="28">
        <v>144</v>
      </c>
      <c r="S225" s="28">
        <v>719</v>
      </c>
      <c r="T225" s="3">
        <v>6960</v>
      </c>
      <c r="U225" s="8">
        <f t="shared" si="52"/>
        <v>7823</v>
      </c>
      <c r="V225" s="3"/>
    </row>
    <row r="226" spans="1:22" ht="12" customHeight="1">
      <c r="A226" s="89"/>
      <c r="B226" s="27" t="s">
        <v>48</v>
      </c>
      <c r="C226" s="19">
        <f>N226</f>
        <v>21700</v>
      </c>
      <c r="D226" s="19">
        <f>Q226</f>
        <v>7940</v>
      </c>
      <c r="E226" s="19">
        <f t="shared" si="53"/>
        <v>891</v>
      </c>
      <c r="F226" s="20">
        <f>E226/C226*100</f>
        <v>4.105990783410139</v>
      </c>
      <c r="G226" s="25"/>
      <c r="H226" s="25"/>
      <c r="I226" s="25"/>
      <c r="J226" s="21"/>
      <c r="K226" s="7"/>
      <c r="L226" s="8"/>
      <c r="M226" s="8">
        <v>1999</v>
      </c>
      <c r="N226" s="8">
        <v>21700</v>
      </c>
      <c r="O226" s="8">
        <f>P226+U226</f>
        <v>21741</v>
      </c>
      <c r="P226" s="8">
        <v>13800</v>
      </c>
      <c r="Q226" s="8">
        <v>7940</v>
      </c>
      <c r="R226" s="28">
        <v>149</v>
      </c>
      <c r="S226" s="28">
        <v>742</v>
      </c>
      <c r="T226" s="3">
        <v>7050</v>
      </c>
      <c r="U226" s="8">
        <f>R226+S226+T226</f>
        <v>7941</v>
      </c>
      <c r="V226" s="3"/>
    </row>
    <row r="227" spans="1:22" ht="12" customHeight="1">
      <c r="A227" s="89"/>
      <c r="B227" s="27" t="s">
        <v>72</v>
      </c>
      <c r="C227" s="19">
        <v>21700</v>
      </c>
      <c r="D227" s="19">
        <v>7780</v>
      </c>
      <c r="E227" s="19">
        <f>+G227+H227</f>
        <v>864</v>
      </c>
      <c r="F227" s="20">
        <f>E227/C227*100</f>
        <v>3.9815668202764978</v>
      </c>
      <c r="G227" s="25">
        <v>148</v>
      </c>
      <c r="H227" s="25">
        <v>716</v>
      </c>
      <c r="I227" s="25">
        <f>SUM(G227:H227)</f>
        <v>864</v>
      </c>
      <c r="J227" s="21"/>
      <c r="K227" s="7"/>
      <c r="L227" s="8"/>
      <c r="M227" s="8"/>
      <c r="N227" s="8"/>
      <c r="O227" s="8"/>
      <c r="P227" s="8"/>
      <c r="Q227" s="8"/>
      <c r="R227" s="28"/>
      <c r="S227" s="28"/>
      <c r="T227" s="3"/>
      <c r="U227" s="8"/>
      <c r="V227" s="3"/>
    </row>
    <row r="228" spans="1:22" ht="12" customHeight="1">
      <c r="A228" s="90"/>
      <c r="B228" s="29" t="s">
        <v>73</v>
      </c>
      <c r="C228" s="30">
        <v>21900</v>
      </c>
      <c r="D228" s="30">
        <v>7970</v>
      </c>
      <c r="E228" s="30">
        <v>843</v>
      </c>
      <c r="F228" s="31">
        <f>E228/C228*100</f>
        <v>3.8493150684931505</v>
      </c>
      <c r="G228" s="42">
        <v>147</v>
      </c>
      <c r="H228" s="42">
        <v>696</v>
      </c>
      <c r="I228" s="25">
        <f>SUM(G228:H228)</f>
        <v>843</v>
      </c>
      <c r="J228" s="43"/>
      <c r="K228" s="44"/>
      <c r="L228" s="8"/>
      <c r="M228" s="8">
        <v>2000</v>
      </c>
      <c r="N228" s="8" t="s">
        <v>74</v>
      </c>
      <c r="O228" s="8" t="e">
        <f>P228+U228</f>
        <v>#VALUE!</v>
      </c>
      <c r="P228" s="8" t="s">
        <v>74</v>
      </c>
      <c r="Q228" s="8" t="s">
        <v>74</v>
      </c>
      <c r="R228" s="28" t="s">
        <v>74</v>
      </c>
      <c r="S228" s="28" t="s">
        <v>74</v>
      </c>
      <c r="T228" s="3" t="s">
        <v>74</v>
      </c>
      <c r="U228" s="8" t="e">
        <f>R228+S228+T228</f>
        <v>#VALUE!</v>
      </c>
      <c r="V228" s="3"/>
    </row>
    <row r="229" spans="1:21" ht="12" customHeight="1">
      <c r="A229" s="91" t="s">
        <v>41</v>
      </c>
      <c r="B229" s="18" t="s">
        <v>91</v>
      </c>
      <c r="C229" s="19">
        <f>C8+C27+C46+C76+C95+C114+C144+C182+C210</f>
        <v>148422</v>
      </c>
      <c r="D229" s="24">
        <f>D8+D27+D46+D76+D95+D114+D144+D182+D210</f>
        <v>54862</v>
      </c>
      <c r="E229" s="19">
        <f>R229+S229</f>
        <v>22970</v>
      </c>
      <c r="F229" s="20">
        <f t="shared" si="54"/>
        <v>15.476142350864427</v>
      </c>
      <c r="G229" s="42"/>
      <c r="H229" s="42"/>
      <c r="I229" s="42"/>
      <c r="J229" s="43"/>
      <c r="K229" s="44"/>
      <c r="L229" s="7"/>
      <c r="M229" s="7">
        <v>1975</v>
      </c>
      <c r="N229" s="8">
        <f aca="true" t="shared" si="55" ref="N229:N245">N8+N27+N46+N76+N95+N114+N144+N165+N182+N210</f>
        <v>148422</v>
      </c>
      <c r="O229" s="78">
        <f aca="true" t="shared" si="56" ref="O229:O243">P229+U229</f>
        <v>148471</v>
      </c>
      <c r="P229" s="78">
        <f aca="true" t="shared" si="57" ref="P229:T238">P8+P27+P46+P76+P95+P114+P144+P165+P182+P210</f>
        <v>93580</v>
      </c>
      <c r="Q229" s="78">
        <f t="shared" si="57"/>
        <v>54862</v>
      </c>
      <c r="R229" s="28">
        <f t="shared" si="57"/>
        <v>899</v>
      </c>
      <c r="S229" s="28">
        <f t="shared" si="57"/>
        <v>22071</v>
      </c>
      <c r="T229" s="28">
        <f t="shared" si="57"/>
        <v>31921</v>
      </c>
      <c r="U229" s="8">
        <f t="shared" si="52"/>
        <v>54891</v>
      </c>
    </row>
    <row r="230" spans="1:21" ht="12" customHeight="1">
      <c r="A230" s="92"/>
      <c r="B230" s="23" t="s">
        <v>92</v>
      </c>
      <c r="C230" s="19">
        <f aca="true" t="shared" si="58" ref="C230:D245">C9+C28+C47+C77+C96+C115+C145+C166+C183+C211</f>
        <v>162560</v>
      </c>
      <c r="D230" s="24">
        <f t="shared" si="58"/>
        <v>71680</v>
      </c>
      <c r="E230" s="19">
        <f>R230+S230</f>
        <v>32197</v>
      </c>
      <c r="F230" s="20">
        <f t="shared" si="54"/>
        <v>19.80622539370079</v>
      </c>
      <c r="G230" s="42"/>
      <c r="H230" s="42"/>
      <c r="I230" s="42"/>
      <c r="J230" s="43"/>
      <c r="K230" s="44"/>
      <c r="L230" s="7"/>
      <c r="M230" s="7">
        <v>1980</v>
      </c>
      <c r="N230" s="8">
        <f t="shared" si="55"/>
        <v>162560</v>
      </c>
      <c r="O230" s="78">
        <f t="shared" si="56"/>
        <v>162711</v>
      </c>
      <c r="P230" s="78">
        <f t="shared" si="57"/>
        <v>91070</v>
      </c>
      <c r="Q230" s="78">
        <f t="shared" si="57"/>
        <v>71680</v>
      </c>
      <c r="R230" s="28">
        <f t="shared" si="57"/>
        <v>1364</v>
      </c>
      <c r="S230" s="28">
        <f t="shared" si="57"/>
        <v>30833</v>
      </c>
      <c r="T230" s="28">
        <f t="shared" si="57"/>
        <v>39444</v>
      </c>
      <c r="U230" s="8">
        <f t="shared" si="52"/>
        <v>71641</v>
      </c>
    </row>
    <row r="231" spans="1:21" ht="12" customHeight="1">
      <c r="A231" s="92"/>
      <c r="B231" s="23" t="s">
        <v>93</v>
      </c>
      <c r="C231" s="19">
        <f t="shared" si="58"/>
        <v>154990</v>
      </c>
      <c r="D231" s="24">
        <f t="shared" si="58"/>
        <v>73190</v>
      </c>
      <c r="E231" s="19">
        <f>R231+S231</f>
        <v>35620</v>
      </c>
      <c r="F231" s="20">
        <f t="shared" si="54"/>
        <v>22.982127879218016</v>
      </c>
      <c r="G231" s="42"/>
      <c r="H231" s="42"/>
      <c r="I231" s="42"/>
      <c r="J231" s="43"/>
      <c r="K231" s="44"/>
      <c r="L231" s="7"/>
      <c r="M231" s="7">
        <v>1985</v>
      </c>
      <c r="N231" s="8">
        <f t="shared" si="55"/>
        <v>154990</v>
      </c>
      <c r="O231" s="78">
        <f t="shared" si="56"/>
        <v>142997</v>
      </c>
      <c r="P231" s="78">
        <f t="shared" si="57"/>
        <v>69770</v>
      </c>
      <c r="Q231" s="78">
        <f t="shared" si="57"/>
        <v>73190</v>
      </c>
      <c r="R231" s="28">
        <f t="shared" si="57"/>
        <v>1484</v>
      </c>
      <c r="S231" s="28">
        <f t="shared" si="57"/>
        <v>34136</v>
      </c>
      <c r="T231" s="28">
        <f t="shared" si="57"/>
        <v>37607</v>
      </c>
      <c r="U231" s="8">
        <f t="shared" si="52"/>
        <v>73227</v>
      </c>
    </row>
    <row r="232" spans="1:21" ht="13.5" customHeight="1" hidden="1">
      <c r="A232" s="92"/>
      <c r="B232" s="23" t="s">
        <v>94</v>
      </c>
      <c r="C232" s="19">
        <f t="shared" si="58"/>
        <v>153670</v>
      </c>
      <c r="D232" s="24">
        <f t="shared" si="58"/>
        <v>73450</v>
      </c>
      <c r="E232" s="19">
        <f>R232+S232</f>
        <v>36044</v>
      </c>
      <c r="F232" s="20">
        <f t="shared" si="54"/>
        <v>23.455456497689855</v>
      </c>
      <c r="G232" s="42"/>
      <c r="H232" s="42"/>
      <c r="I232" s="42"/>
      <c r="J232" s="43"/>
      <c r="K232" s="44"/>
      <c r="L232" s="7"/>
      <c r="M232" s="7">
        <v>1986</v>
      </c>
      <c r="N232" s="8">
        <f t="shared" si="55"/>
        <v>153670</v>
      </c>
      <c r="O232" s="78">
        <f t="shared" si="56"/>
        <v>153503</v>
      </c>
      <c r="P232" s="78">
        <f t="shared" si="57"/>
        <v>80110</v>
      </c>
      <c r="Q232" s="78">
        <f t="shared" si="57"/>
        <v>73450</v>
      </c>
      <c r="R232" s="28">
        <f t="shared" si="57"/>
        <v>1496</v>
      </c>
      <c r="S232" s="28">
        <f t="shared" si="57"/>
        <v>34548</v>
      </c>
      <c r="T232" s="28">
        <f t="shared" si="57"/>
        <v>37349</v>
      </c>
      <c r="U232" s="8">
        <f t="shared" si="52"/>
        <v>73393</v>
      </c>
    </row>
    <row r="233" spans="1:21" ht="13.5" customHeight="1" hidden="1">
      <c r="A233" s="92"/>
      <c r="B233" s="23" t="s">
        <v>95</v>
      </c>
      <c r="C233" s="19">
        <f t="shared" si="58"/>
        <v>154190</v>
      </c>
      <c r="D233" s="24">
        <f t="shared" si="58"/>
        <v>74200</v>
      </c>
      <c r="E233" s="19">
        <f>R233+S233</f>
        <v>36853</v>
      </c>
      <c r="F233" s="20">
        <f t="shared" si="54"/>
        <v>23.901031195278552</v>
      </c>
      <c r="G233" s="42"/>
      <c r="H233" s="42"/>
      <c r="I233" s="42"/>
      <c r="J233" s="43"/>
      <c r="K233" s="44"/>
      <c r="L233" s="7"/>
      <c r="M233" s="7">
        <v>1987</v>
      </c>
      <c r="N233" s="8">
        <f t="shared" si="55"/>
        <v>154190</v>
      </c>
      <c r="O233" s="78">
        <f t="shared" si="56"/>
        <v>153160</v>
      </c>
      <c r="P233" s="78">
        <f t="shared" si="57"/>
        <v>78930</v>
      </c>
      <c r="Q233" s="78">
        <f t="shared" si="57"/>
        <v>74200</v>
      </c>
      <c r="R233" s="28">
        <f t="shared" si="57"/>
        <v>1487</v>
      </c>
      <c r="S233" s="28">
        <f t="shared" si="57"/>
        <v>35366</v>
      </c>
      <c r="T233" s="28">
        <f t="shared" si="57"/>
        <v>37377</v>
      </c>
      <c r="U233" s="8">
        <f t="shared" si="52"/>
        <v>74230</v>
      </c>
    </row>
    <row r="234" spans="1:21" ht="13.5" customHeight="1" hidden="1">
      <c r="A234" s="92"/>
      <c r="B234" s="18" t="s">
        <v>9</v>
      </c>
      <c r="C234" s="19">
        <f t="shared" si="58"/>
        <v>152540</v>
      </c>
      <c r="D234" s="24">
        <f t="shared" si="58"/>
        <v>74730</v>
      </c>
      <c r="E234" s="19">
        <f aca="true" t="shared" si="59" ref="E234:E244">R234+S234</f>
        <v>37830</v>
      </c>
      <c r="F234" s="20">
        <f aca="true" t="shared" si="60" ref="F234:F244">E234/C234*100</f>
        <v>24.80005244526026</v>
      </c>
      <c r="G234" s="42"/>
      <c r="H234" s="42"/>
      <c r="I234" s="42"/>
      <c r="J234" s="43"/>
      <c r="K234" s="44"/>
      <c r="L234" s="7"/>
      <c r="M234" s="14" t="s">
        <v>10</v>
      </c>
      <c r="N234" s="8">
        <f t="shared" si="55"/>
        <v>152540</v>
      </c>
      <c r="O234" s="78">
        <f t="shared" si="56"/>
        <v>152680</v>
      </c>
      <c r="P234" s="78">
        <f t="shared" si="57"/>
        <v>77980</v>
      </c>
      <c r="Q234" s="78">
        <f t="shared" si="57"/>
        <v>74730</v>
      </c>
      <c r="R234" s="28">
        <f t="shared" si="57"/>
        <v>1499</v>
      </c>
      <c r="S234" s="28">
        <f t="shared" si="57"/>
        <v>36331</v>
      </c>
      <c r="T234" s="28">
        <f t="shared" si="57"/>
        <v>36870</v>
      </c>
      <c r="U234" s="8">
        <f t="shared" si="52"/>
        <v>74700</v>
      </c>
    </row>
    <row r="235" spans="1:21" ht="13.5" customHeight="1" hidden="1">
      <c r="A235" s="92"/>
      <c r="B235" s="18" t="s">
        <v>12</v>
      </c>
      <c r="C235" s="19">
        <f t="shared" si="58"/>
        <v>151120</v>
      </c>
      <c r="D235" s="24">
        <f t="shared" si="58"/>
        <v>74720</v>
      </c>
      <c r="E235" s="19">
        <f t="shared" si="59"/>
        <v>38550</v>
      </c>
      <c r="F235" s="20">
        <f t="shared" si="60"/>
        <v>25.509528851244045</v>
      </c>
      <c r="G235" s="42"/>
      <c r="H235" s="42"/>
      <c r="I235" s="42"/>
      <c r="J235" s="43"/>
      <c r="K235" s="44"/>
      <c r="L235" s="14" t="s">
        <v>4</v>
      </c>
      <c r="M235" s="14" t="s">
        <v>13</v>
      </c>
      <c r="N235" s="8">
        <f t="shared" si="55"/>
        <v>151120</v>
      </c>
      <c r="O235" s="78">
        <f t="shared" si="56"/>
        <v>151029</v>
      </c>
      <c r="P235" s="78">
        <f t="shared" si="57"/>
        <v>76390</v>
      </c>
      <c r="Q235" s="78">
        <f t="shared" si="57"/>
        <v>74720</v>
      </c>
      <c r="R235" s="28">
        <f t="shared" si="57"/>
        <v>1479</v>
      </c>
      <c r="S235" s="28">
        <f t="shared" si="57"/>
        <v>37071</v>
      </c>
      <c r="T235" s="28">
        <f t="shared" si="57"/>
        <v>36089</v>
      </c>
      <c r="U235" s="8">
        <f t="shared" si="52"/>
        <v>74639</v>
      </c>
    </row>
    <row r="236" spans="1:21" ht="12" customHeight="1">
      <c r="A236" s="92"/>
      <c r="B236" s="18" t="s">
        <v>62</v>
      </c>
      <c r="C236" s="19">
        <f t="shared" si="58"/>
        <v>147860</v>
      </c>
      <c r="D236" s="24">
        <f t="shared" si="58"/>
        <v>74330</v>
      </c>
      <c r="E236" s="19">
        <f t="shared" si="59"/>
        <v>39264</v>
      </c>
      <c r="F236" s="20">
        <f t="shared" si="60"/>
        <v>26.554849181658323</v>
      </c>
      <c r="G236" s="42"/>
      <c r="H236" s="42"/>
      <c r="I236" s="42"/>
      <c r="J236" s="43"/>
      <c r="K236" s="44"/>
      <c r="L236" s="7"/>
      <c r="M236" s="14" t="s">
        <v>14</v>
      </c>
      <c r="N236" s="8">
        <f t="shared" si="55"/>
        <v>147860</v>
      </c>
      <c r="O236" s="78">
        <f t="shared" si="56"/>
        <v>147814</v>
      </c>
      <c r="P236" s="78">
        <f t="shared" si="57"/>
        <v>73490</v>
      </c>
      <c r="Q236" s="78">
        <f t="shared" si="57"/>
        <v>74330</v>
      </c>
      <c r="R236" s="28">
        <f t="shared" si="57"/>
        <v>1511</v>
      </c>
      <c r="S236" s="28">
        <f t="shared" si="57"/>
        <v>37753</v>
      </c>
      <c r="T236" s="28">
        <f t="shared" si="57"/>
        <v>35060</v>
      </c>
      <c r="U236" s="8">
        <f t="shared" si="52"/>
        <v>74324</v>
      </c>
    </row>
    <row r="237" spans="1:21" ht="17.25" customHeight="1" hidden="1">
      <c r="A237" s="92"/>
      <c r="B237" s="23" t="s">
        <v>29</v>
      </c>
      <c r="C237" s="19">
        <f t="shared" si="58"/>
        <v>145960</v>
      </c>
      <c r="D237" s="24">
        <f t="shared" si="58"/>
        <v>73710</v>
      </c>
      <c r="E237" s="19">
        <f t="shared" si="59"/>
        <v>39267</v>
      </c>
      <c r="F237" s="20">
        <f t="shared" si="60"/>
        <v>26.90257604823239</v>
      </c>
      <c r="G237" s="42"/>
      <c r="H237" s="42"/>
      <c r="I237" s="42"/>
      <c r="J237" s="43"/>
      <c r="K237" s="44"/>
      <c r="L237" s="7"/>
      <c r="M237" s="14" t="s">
        <v>15</v>
      </c>
      <c r="N237" s="8">
        <f t="shared" si="55"/>
        <v>145960</v>
      </c>
      <c r="O237" s="78">
        <f t="shared" si="56"/>
        <v>145915</v>
      </c>
      <c r="P237" s="78">
        <f t="shared" si="57"/>
        <v>72190</v>
      </c>
      <c r="Q237" s="78">
        <f t="shared" si="57"/>
        <v>73710</v>
      </c>
      <c r="R237" s="28">
        <f t="shared" si="57"/>
        <v>1518</v>
      </c>
      <c r="S237" s="28">
        <f t="shared" si="57"/>
        <v>37749</v>
      </c>
      <c r="T237" s="28">
        <f t="shared" si="57"/>
        <v>34458</v>
      </c>
      <c r="U237" s="8">
        <f t="shared" si="52"/>
        <v>73725</v>
      </c>
    </row>
    <row r="238" spans="1:21" ht="17.25" customHeight="1" hidden="1">
      <c r="A238" s="92"/>
      <c r="B238" s="23" t="s">
        <v>30</v>
      </c>
      <c r="C238" s="19">
        <f t="shared" si="58"/>
        <v>142950</v>
      </c>
      <c r="D238" s="24">
        <f t="shared" si="58"/>
        <v>72050</v>
      </c>
      <c r="E238" s="19">
        <f t="shared" si="59"/>
        <v>38972</v>
      </c>
      <c r="F238" s="20">
        <f t="shared" si="60"/>
        <v>27.262679258481988</v>
      </c>
      <c r="G238" s="42"/>
      <c r="H238" s="42"/>
      <c r="I238" s="42"/>
      <c r="J238" s="43"/>
      <c r="K238" s="44"/>
      <c r="L238" s="7"/>
      <c r="M238" s="14" t="s">
        <v>16</v>
      </c>
      <c r="N238" s="8">
        <f t="shared" si="55"/>
        <v>142950</v>
      </c>
      <c r="O238" s="78">
        <f t="shared" si="56"/>
        <v>143100</v>
      </c>
      <c r="P238" s="78">
        <f t="shared" si="57"/>
        <v>70990</v>
      </c>
      <c r="Q238" s="78">
        <f t="shared" si="57"/>
        <v>72050</v>
      </c>
      <c r="R238" s="28">
        <f t="shared" si="57"/>
        <v>1523</v>
      </c>
      <c r="S238" s="28">
        <f t="shared" si="57"/>
        <v>37449</v>
      </c>
      <c r="T238" s="28">
        <f t="shared" si="57"/>
        <v>33138</v>
      </c>
      <c r="U238" s="8">
        <f t="shared" si="52"/>
        <v>72110</v>
      </c>
    </row>
    <row r="239" spans="1:22" ht="17.25" customHeight="1" hidden="1">
      <c r="A239" s="92"/>
      <c r="B239" s="23" t="s">
        <v>31</v>
      </c>
      <c r="C239" s="19">
        <f t="shared" si="58"/>
        <v>139590</v>
      </c>
      <c r="D239" s="24">
        <f t="shared" si="58"/>
        <v>71060</v>
      </c>
      <c r="E239" s="19">
        <f t="shared" si="59"/>
        <v>38943</v>
      </c>
      <c r="F239" s="20">
        <f t="shared" si="60"/>
        <v>27.89813023855577</v>
      </c>
      <c r="G239" s="42"/>
      <c r="H239" s="42"/>
      <c r="I239" s="42"/>
      <c r="J239" s="43"/>
      <c r="K239" s="44"/>
      <c r="L239" s="7"/>
      <c r="M239" s="26">
        <v>1993</v>
      </c>
      <c r="N239" s="8">
        <f t="shared" si="55"/>
        <v>139590</v>
      </c>
      <c r="O239" s="78">
        <f t="shared" si="56"/>
        <v>139572</v>
      </c>
      <c r="P239" s="78">
        <f aca="true" t="shared" si="61" ref="P239:T245">P18+P37+P56+P86+P105+P124+P154+P175+P192+P220</f>
        <v>68434</v>
      </c>
      <c r="Q239" s="78">
        <f t="shared" si="61"/>
        <v>71060</v>
      </c>
      <c r="R239" s="28">
        <f t="shared" si="61"/>
        <v>1463</v>
      </c>
      <c r="S239" s="28">
        <f t="shared" si="61"/>
        <v>37480</v>
      </c>
      <c r="T239" s="28">
        <f t="shared" si="61"/>
        <v>32195</v>
      </c>
      <c r="U239" s="8">
        <f t="shared" si="52"/>
        <v>71138</v>
      </c>
      <c r="V239" s="32"/>
    </row>
    <row r="240" spans="1:23" ht="17.25" customHeight="1" hidden="1">
      <c r="A240" s="92"/>
      <c r="B240" s="23" t="s">
        <v>32</v>
      </c>
      <c r="C240" s="19">
        <f t="shared" si="58"/>
        <v>136010</v>
      </c>
      <c r="D240" s="24">
        <f t="shared" si="58"/>
        <v>70050</v>
      </c>
      <c r="E240" s="19">
        <f t="shared" si="59"/>
        <v>38774</v>
      </c>
      <c r="F240" s="20">
        <f t="shared" si="60"/>
        <v>28.50819792662304</v>
      </c>
      <c r="G240" s="42"/>
      <c r="H240" s="42"/>
      <c r="I240" s="42"/>
      <c r="J240" s="43"/>
      <c r="K240" s="44"/>
      <c r="L240" s="7"/>
      <c r="M240" s="7">
        <v>1994</v>
      </c>
      <c r="N240" s="8">
        <f t="shared" si="55"/>
        <v>136010</v>
      </c>
      <c r="O240" s="78">
        <f t="shared" si="56"/>
        <v>136062</v>
      </c>
      <c r="P240" s="78">
        <f t="shared" si="61"/>
        <v>66008</v>
      </c>
      <c r="Q240" s="78">
        <f t="shared" si="61"/>
        <v>70050</v>
      </c>
      <c r="R240" s="28">
        <f t="shared" si="61"/>
        <v>1500</v>
      </c>
      <c r="S240" s="28">
        <f t="shared" si="61"/>
        <v>37274</v>
      </c>
      <c r="T240" s="28">
        <f t="shared" si="61"/>
        <v>31280</v>
      </c>
      <c r="U240" s="8">
        <f t="shared" si="52"/>
        <v>70054</v>
      </c>
      <c r="V240" s="7"/>
      <c r="W240" s="7"/>
    </row>
    <row r="241" spans="1:23" ht="12" customHeight="1">
      <c r="A241" s="92"/>
      <c r="B241" s="23" t="s">
        <v>69</v>
      </c>
      <c r="C241" s="19">
        <f t="shared" si="58"/>
        <v>113270</v>
      </c>
      <c r="D241" s="24">
        <f t="shared" si="58"/>
        <v>60130</v>
      </c>
      <c r="E241" s="19">
        <f t="shared" si="59"/>
        <v>34119</v>
      </c>
      <c r="F241" s="20">
        <f t="shared" si="60"/>
        <v>30.12183278891145</v>
      </c>
      <c r="G241" s="42"/>
      <c r="H241" s="42"/>
      <c r="I241" s="42"/>
      <c r="J241" s="43"/>
      <c r="K241" s="44"/>
      <c r="L241" s="7"/>
      <c r="M241" s="7">
        <v>1995</v>
      </c>
      <c r="N241" s="8">
        <f t="shared" si="55"/>
        <v>113270</v>
      </c>
      <c r="O241" s="78">
        <f t="shared" si="56"/>
        <v>113343</v>
      </c>
      <c r="P241" s="78">
        <f t="shared" si="61"/>
        <v>53192</v>
      </c>
      <c r="Q241" s="78">
        <f t="shared" si="61"/>
        <v>60130</v>
      </c>
      <c r="R241" s="28">
        <f t="shared" si="61"/>
        <v>1401</v>
      </c>
      <c r="S241" s="28">
        <f t="shared" si="61"/>
        <v>32718</v>
      </c>
      <c r="T241" s="28">
        <f t="shared" si="61"/>
        <v>26032</v>
      </c>
      <c r="U241" s="8">
        <f t="shared" si="52"/>
        <v>60151</v>
      </c>
      <c r="V241" s="44"/>
      <c r="W241" s="7"/>
    </row>
    <row r="242" spans="1:23" ht="12" customHeight="1">
      <c r="A242" s="92"/>
      <c r="B242" s="23" t="s">
        <v>70</v>
      </c>
      <c r="C242" s="19">
        <f t="shared" si="58"/>
        <v>111760</v>
      </c>
      <c r="D242" s="24">
        <f t="shared" si="58"/>
        <v>59690</v>
      </c>
      <c r="E242" s="19">
        <f t="shared" si="59"/>
        <v>34076</v>
      </c>
      <c r="F242" s="20">
        <f t="shared" si="60"/>
        <v>30.490336435218325</v>
      </c>
      <c r="G242" s="42"/>
      <c r="H242" s="42"/>
      <c r="I242" s="42"/>
      <c r="J242" s="43"/>
      <c r="K242" s="44"/>
      <c r="L242" s="7"/>
      <c r="M242" s="7">
        <v>1996</v>
      </c>
      <c r="N242" s="8">
        <f t="shared" si="55"/>
        <v>111760</v>
      </c>
      <c r="O242" s="78">
        <f t="shared" si="56"/>
        <v>111938</v>
      </c>
      <c r="P242" s="78">
        <f t="shared" si="61"/>
        <v>52270</v>
      </c>
      <c r="Q242" s="78">
        <f t="shared" si="61"/>
        <v>59690</v>
      </c>
      <c r="R242" s="28">
        <f t="shared" si="61"/>
        <v>1403</v>
      </c>
      <c r="S242" s="28">
        <f t="shared" si="61"/>
        <v>32673</v>
      </c>
      <c r="T242" s="28">
        <f t="shared" si="61"/>
        <v>25592</v>
      </c>
      <c r="U242" s="8">
        <f t="shared" si="52"/>
        <v>59668</v>
      </c>
      <c r="V242" s="44"/>
      <c r="W242" s="7"/>
    </row>
    <row r="243" spans="1:23" ht="12" customHeight="1">
      <c r="A243" s="92"/>
      <c r="B243" s="23" t="s">
        <v>71</v>
      </c>
      <c r="C243" s="19">
        <f t="shared" si="58"/>
        <v>128910</v>
      </c>
      <c r="D243" s="24">
        <f t="shared" si="58"/>
        <v>66510</v>
      </c>
      <c r="E243" s="19">
        <f t="shared" si="59"/>
        <v>37690</v>
      </c>
      <c r="F243" s="20">
        <f t="shared" si="60"/>
        <v>29.2374524862307</v>
      </c>
      <c r="G243" s="42"/>
      <c r="H243" s="42"/>
      <c r="I243" s="42"/>
      <c r="J243" s="43"/>
      <c r="K243" s="44"/>
      <c r="L243" s="7"/>
      <c r="M243" s="7">
        <v>1997</v>
      </c>
      <c r="N243" s="8">
        <f t="shared" si="55"/>
        <v>128910</v>
      </c>
      <c r="O243" s="78">
        <f t="shared" si="56"/>
        <v>128949</v>
      </c>
      <c r="P243" s="78">
        <f t="shared" si="61"/>
        <v>62442</v>
      </c>
      <c r="Q243" s="78">
        <f t="shared" si="61"/>
        <v>66510</v>
      </c>
      <c r="R243" s="28">
        <f t="shared" si="61"/>
        <v>1510</v>
      </c>
      <c r="S243" s="28">
        <f t="shared" si="61"/>
        <v>36180</v>
      </c>
      <c r="T243" s="28">
        <f t="shared" si="61"/>
        <v>28817</v>
      </c>
      <c r="U243" s="8">
        <f t="shared" si="52"/>
        <v>66507</v>
      </c>
      <c r="V243" s="44"/>
      <c r="W243" s="7"/>
    </row>
    <row r="244" spans="1:23" ht="12" customHeight="1">
      <c r="A244" s="92"/>
      <c r="B244" s="27" t="s">
        <v>47</v>
      </c>
      <c r="C244" s="19">
        <f t="shared" si="58"/>
        <v>109240</v>
      </c>
      <c r="D244" s="19">
        <f t="shared" si="58"/>
        <v>57700</v>
      </c>
      <c r="E244" s="19">
        <f t="shared" si="59"/>
        <v>33138</v>
      </c>
      <c r="F244" s="20">
        <f t="shared" si="60"/>
        <v>30.335042109117538</v>
      </c>
      <c r="G244" s="42"/>
      <c r="H244" s="42"/>
      <c r="I244" s="42"/>
      <c r="J244" s="43"/>
      <c r="K244" s="44"/>
      <c r="L244" s="8"/>
      <c r="M244" s="8">
        <v>1998</v>
      </c>
      <c r="N244" s="8">
        <f t="shared" si="55"/>
        <v>109240</v>
      </c>
      <c r="O244" s="78">
        <f>P244+U244</f>
        <v>109370</v>
      </c>
      <c r="P244" s="78">
        <f t="shared" si="61"/>
        <v>51624</v>
      </c>
      <c r="Q244" s="78">
        <f t="shared" si="61"/>
        <v>57700</v>
      </c>
      <c r="R244" s="28">
        <f t="shared" si="61"/>
        <v>1387</v>
      </c>
      <c r="S244" s="28">
        <f t="shared" si="61"/>
        <v>31751</v>
      </c>
      <c r="T244" s="28">
        <f t="shared" si="61"/>
        <v>24608</v>
      </c>
      <c r="U244" s="8">
        <f t="shared" si="52"/>
        <v>57746</v>
      </c>
      <c r="V244" s="8"/>
      <c r="W244" s="7"/>
    </row>
    <row r="245" spans="1:23" ht="12" customHeight="1">
      <c r="A245" s="92"/>
      <c r="B245" s="27" t="s">
        <v>48</v>
      </c>
      <c r="C245" s="19">
        <f t="shared" si="58"/>
        <v>108140</v>
      </c>
      <c r="D245" s="19">
        <f t="shared" si="58"/>
        <v>56810</v>
      </c>
      <c r="E245" s="19">
        <v>40658</v>
      </c>
      <c r="F245" s="20">
        <f>E245/C245*100</f>
        <v>37.597558720177545</v>
      </c>
      <c r="G245" s="42"/>
      <c r="H245" s="42"/>
      <c r="I245" s="42"/>
      <c r="J245" s="43"/>
      <c r="K245" s="44"/>
      <c r="L245" s="8"/>
      <c r="M245" s="8">
        <v>1999</v>
      </c>
      <c r="N245" s="28">
        <f t="shared" si="55"/>
        <v>108140</v>
      </c>
      <c r="O245" s="78">
        <f>P245+U245</f>
        <v>108297</v>
      </c>
      <c r="P245" s="28">
        <f t="shared" si="61"/>
        <v>51512</v>
      </c>
      <c r="Q245" s="28">
        <f t="shared" si="61"/>
        <v>56810</v>
      </c>
      <c r="R245" s="28">
        <f t="shared" si="61"/>
        <v>1422</v>
      </c>
      <c r="S245" s="28">
        <f t="shared" si="61"/>
        <v>31472</v>
      </c>
      <c r="T245" s="28">
        <f t="shared" si="61"/>
        <v>23891</v>
      </c>
      <c r="U245" s="8">
        <f>R245+S245+T245</f>
        <v>56785</v>
      </c>
      <c r="V245" s="8"/>
      <c r="W245" s="7"/>
    </row>
    <row r="246" spans="1:23" ht="12" customHeight="1">
      <c r="A246" s="92"/>
      <c r="B246" s="27" t="s">
        <v>72</v>
      </c>
      <c r="C246" s="19">
        <f>C25+C44+C63+C93+C112+C131+C161+C163+C227</f>
        <v>106270</v>
      </c>
      <c r="D246" s="19">
        <f>D25+D44+D63+D93+D112+D131+D161+D163+D227</f>
        <v>54230</v>
      </c>
      <c r="E246" s="19">
        <v>31474</v>
      </c>
      <c r="F246" s="20">
        <f>E246/C246*100</f>
        <v>29.617013268090712</v>
      </c>
      <c r="G246" s="25">
        <f aca="true" t="shared" si="62" ref="G246:I247">G25+G44+G63+G93+G112+G131+G161+G163+G227</f>
        <v>1434</v>
      </c>
      <c r="H246" s="25">
        <f t="shared" si="62"/>
        <v>30040</v>
      </c>
      <c r="I246" s="25">
        <f t="shared" si="62"/>
        <v>31474</v>
      </c>
      <c r="J246" s="43"/>
      <c r="K246" s="44"/>
      <c r="L246" s="8"/>
      <c r="M246" s="8">
        <v>2000</v>
      </c>
      <c r="N246" s="28" t="e">
        <f>N25+N44+N63+N93+N112+N131+N161+#REF!+#REF!+N227</f>
        <v>#REF!</v>
      </c>
      <c r="O246" s="78" t="e">
        <f>P246+U246</f>
        <v>#REF!</v>
      </c>
      <c r="P246" s="28" t="e">
        <f>P25+P44+P63+P93+P112+P131+P161+#REF!+#REF!+P227</f>
        <v>#REF!</v>
      </c>
      <c r="Q246" s="28" t="e">
        <f>Q25+Q44+Q63+Q93+Q112+Q131+Q161+#REF!+#REF!+Q227</f>
        <v>#REF!</v>
      </c>
      <c r="R246" s="28" t="e">
        <f>R25+R44+R63+R93+R112+R131+R161+#REF!+#REF!+R227</f>
        <v>#REF!</v>
      </c>
      <c r="S246" s="28" t="e">
        <f>S25+S44+S63+S93+S112+S131+S161+#REF!+#REF!+S227</f>
        <v>#REF!</v>
      </c>
      <c r="T246" s="28" t="e">
        <f>T25+T44+T63+T93+T112+T131+T161+#REF!+#REF!+T227</f>
        <v>#REF!</v>
      </c>
      <c r="U246" s="8" t="e">
        <f>R246+S246+T246</f>
        <v>#REF!</v>
      </c>
      <c r="V246" s="8"/>
      <c r="W246" s="7"/>
    </row>
    <row r="247" spans="1:23" ht="12" customHeight="1">
      <c r="A247" s="93"/>
      <c r="B247" s="29" t="s">
        <v>73</v>
      </c>
      <c r="C247" s="30">
        <f>C26+C45+C64+C94+C113+C132+C162+C164+C228</f>
        <v>103810</v>
      </c>
      <c r="D247" s="30">
        <f>D26+D45+D64+D94+D113+D132+D162+D164+D228</f>
        <v>55270</v>
      </c>
      <c r="E247" s="30">
        <v>32368</v>
      </c>
      <c r="F247" s="31">
        <f>E247/C247*100</f>
        <v>31.180040458530005</v>
      </c>
      <c r="G247" s="61">
        <f t="shared" si="62"/>
        <v>1419</v>
      </c>
      <c r="H247" s="61">
        <f t="shared" si="62"/>
        <v>30949</v>
      </c>
      <c r="I247" s="61">
        <f t="shared" si="62"/>
        <v>32368</v>
      </c>
      <c r="J247" s="43"/>
      <c r="K247" s="44"/>
      <c r="L247" s="8"/>
      <c r="M247" s="8">
        <v>2000</v>
      </c>
      <c r="N247" s="28" t="e">
        <f>N26+N45+N64+N94+N113+N132+N162+#REF!+#REF!+N228</f>
        <v>#VALUE!</v>
      </c>
      <c r="O247" s="78" t="e">
        <f>P247+U247</f>
        <v>#VALUE!</v>
      </c>
      <c r="P247" s="28" t="e">
        <f>P26+P45+P64+P94+P113+P132+P162+#REF!+#REF!+P228</f>
        <v>#VALUE!</v>
      </c>
      <c r="Q247" s="28" t="e">
        <f>Q26+Q45+Q64+Q94+Q113+Q132+Q162+#REF!+#REF!+Q228</f>
        <v>#VALUE!</v>
      </c>
      <c r="R247" s="28" t="e">
        <f>R26+R45+R64+R94+R113+R132+R162+#REF!+#REF!+R228</f>
        <v>#VALUE!</v>
      </c>
      <c r="S247" s="28" t="e">
        <f>S26+S45+S64+S94+S113+S132+S162+#REF!+#REF!+S228</f>
        <v>#VALUE!</v>
      </c>
      <c r="T247" s="28" t="e">
        <f>T26+T45+T64+T94+T113+T132+T162+#REF!+#REF!+T228</f>
        <v>#VALUE!</v>
      </c>
      <c r="U247" s="8" t="e">
        <f>R247+S247+T247</f>
        <v>#VALUE!</v>
      </c>
      <c r="V247" s="8"/>
      <c r="W247" s="7"/>
    </row>
    <row r="248" spans="3:21" ht="14.25" customHeight="1">
      <c r="C248" s="33"/>
      <c r="D248" s="33"/>
      <c r="E248" s="33"/>
      <c r="F248" s="68"/>
      <c r="G248" s="33"/>
      <c r="H248" s="33"/>
      <c r="I248" s="33"/>
      <c r="J248" s="68"/>
      <c r="O248" s="33"/>
      <c r="P248" s="33"/>
      <c r="Q248" s="33"/>
      <c r="R248" s="33"/>
      <c r="S248" s="33"/>
      <c r="U248" s="33"/>
    </row>
    <row r="249" spans="3:21" ht="14.25" customHeight="1">
      <c r="C249" s="33"/>
      <c r="D249" s="33"/>
      <c r="E249" s="33"/>
      <c r="F249" s="68"/>
      <c r="G249" s="33"/>
      <c r="H249" s="33"/>
      <c r="I249" s="33"/>
      <c r="J249" s="68"/>
      <c r="O249" s="33"/>
      <c r="P249" s="33"/>
      <c r="Q249" s="33"/>
      <c r="R249" s="33"/>
      <c r="S249" s="33"/>
      <c r="U249" s="33"/>
    </row>
    <row r="250" spans="3:21" ht="14.25" customHeight="1">
      <c r="C250" s="33"/>
      <c r="D250" s="33"/>
      <c r="E250" s="33"/>
      <c r="F250" s="68"/>
      <c r="G250" s="33"/>
      <c r="H250" s="33"/>
      <c r="I250" s="33"/>
      <c r="J250" s="68"/>
      <c r="O250" s="33"/>
      <c r="P250" s="33"/>
      <c r="Q250" s="33"/>
      <c r="R250" s="33"/>
      <c r="S250" s="33"/>
      <c r="U250" s="33"/>
    </row>
    <row r="251" spans="3:21" ht="14.25" customHeight="1">
      <c r="C251" s="33"/>
      <c r="D251" s="33"/>
      <c r="E251" s="33"/>
      <c r="F251" s="68"/>
      <c r="G251" s="33"/>
      <c r="H251" s="33"/>
      <c r="I251" s="33"/>
      <c r="J251" s="68"/>
      <c r="O251" s="33"/>
      <c r="P251" s="33"/>
      <c r="Q251" s="33"/>
      <c r="R251" s="33"/>
      <c r="S251" s="33"/>
      <c r="U251" s="33"/>
    </row>
    <row r="252" spans="3:21" ht="11.25">
      <c r="C252" s="33"/>
      <c r="D252" s="33"/>
      <c r="E252" s="33"/>
      <c r="F252" s="68"/>
      <c r="G252" s="33"/>
      <c r="H252" s="33"/>
      <c r="I252" s="33"/>
      <c r="J252" s="68"/>
      <c r="O252" s="33"/>
      <c r="P252" s="33"/>
      <c r="Q252" s="33"/>
      <c r="R252" s="33"/>
      <c r="S252" s="33"/>
      <c r="U252" s="33"/>
    </row>
    <row r="253" spans="3:21" ht="11.25">
      <c r="C253" s="33"/>
      <c r="D253" s="33"/>
      <c r="E253" s="33"/>
      <c r="F253" s="68"/>
      <c r="G253" s="33"/>
      <c r="H253" s="33"/>
      <c r="I253" s="33"/>
      <c r="J253" s="68"/>
      <c r="O253" s="33"/>
      <c r="P253" s="33"/>
      <c r="Q253" s="33"/>
      <c r="R253" s="33"/>
      <c r="S253" s="33"/>
      <c r="U253" s="33"/>
    </row>
    <row r="254" spans="3:21" ht="11.25">
      <c r="C254" s="33"/>
      <c r="D254" s="33"/>
      <c r="E254" s="33"/>
      <c r="F254" s="68"/>
      <c r="G254" s="33"/>
      <c r="H254" s="33"/>
      <c r="I254" s="33"/>
      <c r="J254" s="68"/>
      <c r="O254" s="33"/>
      <c r="P254" s="33"/>
      <c r="Q254" s="33"/>
      <c r="R254" s="33"/>
      <c r="S254" s="33"/>
      <c r="U254" s="33"/>
    </row>
    <row r="255" spans="3:21" ht="11.25">
      <c r="C255" s="33"/>
      <c r="D255" s="33"/>
      <c r="E255" s="33"/>
      <c r="F255" s="68"/>
      <c r="G255" s="33"/>
      <c r="H255" s="33"/>
      <c r="I255" s="33"/>
      <c r="J255" s="68"/>
      <c r="O255" s="33"/>
      <c r="P255" s="33"/>
      <c r="Q255" s="33"/>
      <c r="R255" s="33"/>
      <c r="S255" s="33"/>
      <c r="U255" s="33"/>
    </row>
    <row r="256" spans="3:21" ht="11.25">
      <c r="C256" s="33"/>
      <c r="D256" s="33"/>
      <c r="E256" s="33"/>
      <c r="F256" s="68"/>
      <c r="G256" s="33"/>
      <c r="H256" s="33"/>
      <c r="I256" s="33"/>
      <c r="J256" s="68"/>
      <c r="O256" s="33"/>
      <c r="P256" s="33"/>
      <c r="Q256" s="33"/>
      <c r="R256" s="33"/>
      <c r="S256" s="33"/>
      <c r="U256" s="33"/>
    </row>
    <row r="257" spans="3:21" ht="11.25">
      <c r="C257" s="33"/>
      <c r="D257" s="33"/>
      <c r="E257" s="33"/>
      <c r="F257" s="68"/>
      <c r="G257" s="33"/>
      <c r="H257" s="33"/>
      <c r="I257" s="33"/>
      <c r="J257" s="68"/>
      <c r="O257" s="33"/>
      <c r="P257" s="33"/>
      <c r="Q257" s="33"/>
      <c r="R257" s="33"/>
      <c r="S257" s="33"/>
      <c r="U257" s="33"/>
    </row>
    <row r="258" spans="3:10" ht="11.25">
      <c r="C258" s="33"/>
      <c r="D258" s="33"/>
      <c r="E258" s="33"/>
      <c r="F258" s="68"/>
      <c r="G258" s="68"/>
      <c r="H258" s="68"/>
      <c r="I258" s="68"/>
      <c r="J258" s="68"/>
    </row>
    <row r="259" spans="3:10" ht="11.25">
      <c r="C259" s="33"/>
      <c r="D259" s="33"/>
      <c r="E259" s="33"/>
      <c r="F259" s="68"/>
      <c r="G259" s="68"/>
      <c r="H259" s="68"/>
      <c r="I259" s="68"/>
      <c r="J259" s="68"/>
    </row>
    <row r="260" spans="3:10" ht="11.25">
      <c r="C260" s="33"/>
      <c r="D260" s="33"/>
      <c r="E260" s="33"/>
      <c r="F260" s="68"/>
      <c r="G260" s="68"/>
      <c r="H260" s="68"/>
      <c r="I260" s="68"/>
      <c r="J260" s="68"/>
    </row>
    <row r="261" spans="3:10" ht="11.25">
      <c r="C261" s="33"/>
      <c r="D261" s="33"/>
      <c r="E261" s="33"/>
      <c r="F261" s="68"/>
      <c r="G261" s="68"/>
      <c r="H261" s="68"/>
      <c r="I261" s="68"/>
      <c r="J261" s="68"/>
    </row>
    <row r="262" spans="3:10" ht="11.25">
      <c r="C262" s="33"/>
      <c r="D262" s="33"/>
      <c r="E262" s="33"/>
      <c r="F262" s="68"/>
      <c r="G262" s="68"/>
      <c r="H262" s="68"/>
      <c r="I262" s="68"/>
      <c r="J262" s="68"/>
    </row>
    <row r="263" spans="3:10" ht="11.25">
      <c r="C263" s="33"/>
      <c r="D263" s="33"/>
      <c r="E263" s="33"/>
      <c r="F263" s="68"/>
      <c r="G263" s="68"/>
      <c r="H263" s="68"/>
      <c r="I263" s="68"/>
      <c r="J263" s="68"/>
    </row>
    <row r="264" spans="3:10" ht="11.25">
      <c r="C264" s="33"/>
      <c r="D264" s="33"/>
      <c r="E264" s="33"/>
      <c r="F264" s="68"/>
      <c r="G264" s="68"/>
      <c r="H264" s="68"/>
      <c r="I264" s="68"/>
      <c r="J264" s="68"/>
    </row>
    <row r="265" spans="3:10" ht="11.25">
      <c r="C265" s="33"/>
      <c r="D265" s="33"/>
      <c r="E265" s="33"/>
      <c r="F265" s="68"/>
      <c r="G265" s="68"/>
      <c r="H265" s="68"/>
      <c r="I265" s="68"/>
      <c r="J265" s="68"/>
    </row>
    <row r="266" spans="3:10" ht="11.25">
      <c r="C266" s="33"/>
      <c r="D266" s="33"/>
      <c r="E266" s="33"/>
      <c r="F266" s="68"/>
      <c r="G266" s="68"/>
      <c r="H266" s="68"/>
      <c r="I266" s="68"/>
      <c r="J266" s="68"/>
    </row>
    <row r="267" spans="3:10" ht="11.25">
      <c r="C267" s="33"/>
      <c r="D267" s="33"/>
      <c r="E267" s="33"/>
      <c r="F267" s="68"/>
      <c r="G267" s="68"/>
      <c r="H267" s="68"/>
      <c r="I267" s="68"/>
      <c r="J267" s="68"/>
    </row>
    <row r="268" spans="3:10" ht="11.25">
      <c r="C268" s="33"/>
      <c r="D268" s="33"/>
      <c r="E268" s="33"/>
      <c r="F268" s="68"/>
      <c r="G268" s="68"/>
      <c r="H268" s="68"/>
      <c r="I268" s="68"/>
      <c r="J268" s="68"/>
    </row>
    <row r="269" spans="3:10" ht="11.25">
      <c r="C269" s="33"/>
      <c r="D269" s="33"/>
      <c r="E269" s="33"/>
      <c r="F269" s="68"/>
      <c r="G269" s="68"/>
      <c r="H269" s="68"/>
      <c r="I269" s="68"/>
      <c r="J269" s="68"/>
    </row>
    <row r="270" spans="3:10" ht="11.25">
      <c r="C270" s="33"/>
      <c r="D270" s="33"/>
      <c r="E270" s="33"/>
      <c r="F270" s="68"/>
      <c r="G270" s="68"/>
      <c r="H270" s="68"/>
      <c r="I270" s="68"/>
      <c r="J270" s="68"/>
    </row>
    <row r="271" spans="3:10" ht="11.25">
      <c r="C271" s="33"/>
      <c r="D271" s="33"/>
      <c r="E271" s="33"/>
      <c r="F271" s="68"/>
      <c r="G271" s="68"/>
      <c r="H271" s="68"/>
      <c r="I271" s="68"/>
      <c r="J271" s="68"/>
    </row>
    <row r="272" spans="3:10" ht="11.25">
      <c r="C272" s="33"/>
      <c r="D272" s="33"/>
      <c r="E272" s="33"/>
      <c r="F272" s="68"/>
      <c r="G272" s="68"/>
      <c r="H272" s="68"/>
      <c r="I272" s="68"/>
      <c r="J272" s="68"/>
    </row>
    <row r="273" spans="3:10" ht="11.25">
      <c r="C273" s="33"/>
      <c r="D273" s="33"/>
      <c r="E273" s="33"/>
      <c r="F273" s="68"/>
      <c r="G273" s="68"/>
      <c r="H273" s="68"/>
      <c r="I273" s="68"/>
      <c r="J273" s="68"/>
    </row>
    <row r="274" spans="3:10" ht="11.25">
      <c r="C274" s="33"/>
      <c r="D274" s="33"/>
      <c r="E274" s="33"/>
      <c r="F274" s="68"/>
      <c r="G274" s="68"/>
      <c r="H274" s="68"/>
      <c r="I274" s="68"/>
      <c r="J274" s="68"/>
    </row>
    <row r="275" spans="3:10" ht="11.25">
      <c r="C275" s="33"/>
      <c r="D275" s="33"/>
      <c r="E275" s="33"/>
      <c r="F275" s="68"/>
      <c r="G275" s="68"/>
      <c r="H275" s="68"/>
      <c r="I275" s="68"/>
      <c r="J275" s="68"/>
    </row>
    <row r="276" spans="3:10" ht="11.25">
      <c r="C276" s="33"/>
      <c r="D276" s="33"/>
      <c r="E276" s="33"/>
      <c r="F276" s="68"/>
      <c r="G276" s="68"/>
      <c r="H276" s="68"/>
      <c r="I276" s="68"/>
      <c r="J276" s="68"/>
    </row>
    <row r="277" spans="3:10" ht="11.25">
      <c r="C277" s="33"/>
      <c r="D277" s="33"/>
      <c r="E277" s="33"/>
      <c r="F277" s="68"/>
      <c r="G277" s="68"/>
      <c r="H277" s="68"/>
      <c r="I277" s="68"/>
      <c r="J277" s="68"/>
    </row>
    <row r="278" spans="3:10" ht="11.25">
      <c r="C278" s="33"/>
      <c r="D278" s="33"/>
      <c r="E278" s="33"/>
      <c r="F278" s="68"/>
      <c r="G278" s="68"/>
      <c r="H278" s="68"/>
      <c r="I278" s="68"/>
      <c r="J278" s="68"/>
    </row>
  </sheetData>
  <sheetProtection/>
  <mergeCells count="28">
    <mergeCell ref="B73:B75"/>
    <mergeCell ref="C73:C74"/>
    <mergeCell ref="D73:F73"/>
    <mergeCell ref="A5:A7"/>
    <mergeCell ref="B5:B7"/>
    <mergeCell ref="C5:C6"/>
    <mergeCell ref="D5:F5"/>
    <mergeCell ref="A46:A64"/>
    <mergeCell ref="A27:A45"/>
    <mergeCell ref="A8:A26"/>
    <mergeCell ref="B207:B209"/>
    <mergeCell ref="C207:C208"/>
    <mergeCell ref="D207:F207"/>
    <mergeCell ref="A141:A143"/>
    <mergeCell ref="B141:B143"/>
    <mergeCell ref="C141:C142"/>
    <mergeCell ref="D141:F141"/>
    <mergeCell ref="A207:A209"/>
    <mergeCell ref="A163:A164"/>
    <mergeCell ref="A73:A75"/>
    <mergeCell ref="A144:A162"/>
    <mergeCell ref="A114:A132"/>
    <mergeCell ref="A95:A113"/>
    <mergeCell ref="A76:A94"/>
    <mergeCell ref="A229:A247"/>
    <mergeCell ref="A210:A228"/>
    <mergeCell ref="A182:A198"/>
    <mergeCell ref="A165:A181"/>
  </mergeCells>
  <printOptions/>
  <pageMargins left="0.5905511811023623" right="0.5905511811023623" top="0.5905511811023623" bottom="0.5905511811023623" header="0.35433070866141736" footer="0.31496062992125984"/>
  <pageSetup horizontalDpi="600" verticalDpi="600" orientation="landscape" paperSize="9" r:id="rId1"/>
  <rowBreaks count="3" manualBreakCount="3">
    <brk id="68" max="255" man="1"/>
    <brk id="136" max="255" man="1"/>
    <brk id="20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W259"/>
  <sheetViews>
    <sheetView showGridLines="0" zoomScalePageLayoutView="0" workbookViewId="0" topLeftCell="A1">
      <selection activeCell="C1" sqref="C1"/>
    </sheetView>
  </sheetViews>
  <sheetFormatPr defaultColWidth="10.66015625" defaultRowHeight="18"/>
  <cols>
    <col min="1" max="1" width="7.16015625" style="1" customWidth="1"/>
    <col min="2" max="2" width="4.66015625" style="1" customWidth="1"/>
    <col min="3" max="6" width="8.66015625" style="1" customWidth="1"/>
    <col min="7" max="10" width="10.66015625" style="1" customWidth="1"/>
    <col min="11" max="11" width="4.66015625" style="1" customWidth="1"/>
    <col min="12" max="12" width="10.66015625" style="1" customWidth="1"/>
    <col min="13" max="13" width="4.83203125" style="1" customWidth="1"/>
    <col min="14" max="21" width="7.66015625" style="1" customWidth="1"/>
    <col min="22" max="29" width="10.66015625" style="1" customWidth="1"/>
    <col min="30" max="16384" width="10.66015625" style="1" customWidth="1"/>
  </cols>
  <sheetData>
    <row r="1" ht="16.5" customHeight="1">
      <c r="A1" s="1" t="s">
        <v>112</v>
      </c>
    </row>
    <row r="2" ht="15" customHeight="1"/>
    <row r="3" ht="15" customHeight="1">
      <c r="A3" s="2" t="s">
        <v>104</v>
      </c>
    </row>
    <row r="4" spans="1:21" ht="13.5" customHeight="1">
      <c r="A4" s="3"/>
      <c r="B4" s="3"/>
      <c r="C4" s="3"/>
      <c r="D4" s="3"/>
      <c r="E4" s="4"/>
      <c r="F4" s="4" t="s">
        <v>0</v>
      </c>
      <c r="G4" s="5"/>
      <c r="H4" s="5"/>
      <c r="I4" s="5"/>
      <c r="J4" s="5"/>
      <c r="L4" s="3" t="s">
        <v>27</v>
      </c>
      <c r="M4" s="3"/>
      <c r="N4" s="3"/>
      <c r="O4" s="3"/>
      <c r="P4" s="3"/>
      <c r="Q4" s="3"/>
      <c r="R4" s="3"/>
      <c r="U4" s="3"/>
    </row>
    <row r="5" spans="1:21" ht="13.5" customHeight="1">
      <c r="A5" s="85" t="s">
        <v>65</v>
      </c>
      <c r="B5" s="85" t="s">
        <v>3</v>
      </c>
      <c r="C5" s="94" t="s">
        <v>52</v>
      </c>
      <c r="D5" s="96" t="s">
        <v>98</v>
      </c>
      <c r="E5" s="97"/>
      <c r="F5" s="98"/>
      <c r="G5" s="6"/>
      <c r="H5" s="6"/>
      <c r="I5" s="6"/>
      <c r="J5" s="6"/>
      <c r="K5" s="7"/>
      <c r="L5" s="7"/>
      <c r="M5" s="7"/>
      <c r="N5" s="7" t="s">
        <v>42</v>
      </c>
      <c r="O5" s="7"/>
      <c r="P5" s="7"/>
      <c r="Q5" s="7"/>
      <c r="R5" s="3"/>
      <c r="U5" s="8"/>
    </row>
    <row r="6" spans="1:21" ht="27" customHeight="1">
      <c r="A6" s="86"/>
      <c r="B6" s="86"/>
      <c r="C6" s="95"/>
      <c r="D6" s="11" t="s">
        <v>96</v>
      </c>
      <c r="E6" s="11" t="s">
        <v>53</v>
      </c>
      <c r="F6" s="12" t="s">
        <v>54</v>
      </c>
      <c r="G6" s="13"/>
      <c r="H6" s="13"/>
      <c r="I6" s="11" t="s">
        <v>53</v>
      </c>
      <c r="J6" s="13"/>
      <c r="K6" s="7"/>
      <c r="L6" s="7"/>
      <c r="M6" s="7"/>
      <c r="N6" s="7"/>
      <c r="O6" s="14" t="s">
        <v>1</v>
      </c>
      <c r="P6" s="14"/>
      <c r="Q6" s="14"/>
      <c r="R6" s="7"/>
      <c r="S6" s="7"/>
      <c r="U6" s="14" t="s">
        <v>2</v>
      </c>
    </row>
    <row r="7" spans="1:21" ht="11.25">
      <c r="A7" s="87"/>
      <c r="B7" s="87"/>
      <c r="C7" s="15" t="s">
        <v>5</v>
      </c>
      <c r="D7" s="15" t="s">
        <v>6</v>
      </c>
      <c r="E7" s="15" t="s">
        <v>7</v>
      </c>
      <c r="F7" s="16" t="s">
        <v>8</v>
      </c>
      <c r="G7" s="17"/>
      <c r="H7" s="17"/>
      <c r="I7" s="17"/>
      <c r="J7" s="17"/>
      <c r="K7" s="7"/>
      <c r="L7" s="8"/>
      <c r="M7" s="8"/>
      <c r="N7" s="8"/>
      <c r="O7" s="8"/>
      <c r="P7" s="8"/>
      <c r="Q7" s="8"/>
      <c r="R7" s="8"/>
      <c r="S7" s="7"/>
      <c r="U7" s="8"/>
    </row>
    <row r="8" spans="1:21" ht="12" customHeight="1">
      <c r="A8" s="100" t="s">
        <v>11</v>
      </c>
      <c r="B8" s="18" t="s">
        <v>91</v>
      </c>
      <c r="C8" s="19">
        <v>668400</v>
      </c>
      <c r="D8" s="19">
        <v>216100</v>
      </c>
      <c r="E8" s="19">
        <v>111732</v>
      </c>
      <c r="F8" s="20">
        <v>16.7</v>
      </c>
      <c r="G8" s="21"/>
      <c r="H8" s="21"/>
      <c r="I8" s="21"/>
      <c r="J8" s="21"/>
      <c r="K8" s="7"/>
      <c r="L8" s="7"/>
      <c r="M8" s="7">
        <v>1975</v>
      </c>
      <c r="N8" s="7">
        <v>668400</v>
      </c>
      <c r="O8" s="8">
        <f aca="true" t="shared" si="0" ref="O8:O22">P8+U8</f>
        <v>668232</v>
      </c>
      <c r="P8" s="22">
        <v>452200</v>
      </c>
      <c r="Q8" s="22">
        <v>216100</v>
      </c>
      <c r="R8" s="7">
        <v>32</v>
      </c>
      <c r="S8" s="7">
        <v>111700</v>
      </c>
      <c r="T8" s="1">
        <v>104300</v>
      </c>
      <c r="U8" s="8">
        <f aca="true" t="shared" si="1" ref="U8:U22">R8+S8+T8</f>
        <v>216032</v>
      </c>
    </row>
    <row r="9" spans="1:21" ht="12" customHeight="1">
      <c r="A9" s="89"/>
      <c r="B9" s="23" t="s">
        <v>92</v>
      </c>
      <c r="C9" s="19">
        <v>618100</v>
      </c>
      <c r="D9" s="24">
        <v>226300</v>
      </c>
      <c r="E9" s="19">
        <v>132661</v>
      </c>
      <c r="F9" s="20">
        <v>21.4</v>
      </c>
      <c r="G9" s="21"/>
      <c r="H9" s="21"/>
      <c r="I9" s="21"/>
      <c r="J9" s="21"/>
      <c r="K9" s="7"/>
      <c r="L9" s="7"/>
      <c r="M9" s="7">
        <v>1980</v>
      </c>
      <c r="N9" s="7">
        <v>618100</v>
      </c>
      <c r="O9" s="8">
        <f t="shared" si="0"/>
        <v>618061</v>
      </c>
      <c r="P9" s="22">
        <v>391700</v>
      </c>
      <c r="Q9" s="22">
        <v>226300</v>
      </c>
      <c r="R9" s="7">
        <v>261</v>
      </c>
      <c r="S9" s="7">
        <v>132400</v>
      </c>
      <c r="T9" s="1">
        <v>93700</v>
      </c>
      <c r="U9" s="8">
        <f t="shared" si="1"/>
        <v>226361</v>
      </c>
    </row>
    <row r="10" spans="1:21" ht="12" customHeight="1">
      <c r="A10" s="89"/>
      <c r="B10" s="23" t="s">
        <v>93</v>
      </c>
      <c r="C10" s="19">
        <v>598500</v>
      </c>
      <c r="D10" s="24">
        <v>219000</v>
      </c>
      <c r="E10" s="19">
        <v>144465</v>
      </c>
      <c r="F10" s="20">
        <v>24.1</v>
      </c>
      <c r="G10" s="25"/>
      <c r="H10" s="25"/>
      <c r="I10" s="25"/>
      <c r="J10" s="21"/>
      <c r="K10" s="7"/>
      <c r="L10" s="7"/>
      <c r="M10" s="7">
        <v>1985</v>
      </c>
      <c r="N10" s="7">
        <v>598500</v>
      </c>
      <c r="O10" s="8">
        <f t="shared" si="0"/>
        <v>598265</v>
      </c>
      <c r="P10" s="22">
        <v>379300</v>
      </c>
      <c r="Q10" s="22">
        <v>219000</v>
      </c>
      <c r="R10" s="7">
        <v>65</v>
      </c>
      <c r="S10" s="7">
        <v>144400</v>
      </c>
      <c r="T10" s="1">
        <v>74500</v>
      </c>
      <c r="U10" s="8">
        <f t="shared" si="1"/>
        <v>218965</v>
      </c>
    </row>
    <row r="11" spans="1:21" ht="13.5" customHeight="1" hidden="1">
      <c r="A11" s="89"/>
      <c r="B11" s="23" t="s">
        <v>94</v>
      </c>
      <c r="C11" s="19">
        <v>593700</v>
      </c>
      <c r="D11" s="24">
        <v>220100</v>
      </c>
      <c r="E11" s="19">
        <v>147064</v>
      </c>
      <c r="F11" s="20">
        <v>24.8</v>
      </c>
      <c r="G11" s="25"/>
      <c r="H11" s="25"/>
      <c r="I11" s="25"/>
      <c r="J11" s="21"/>
      <c r="K11" s="7"/>
      <c r="L11" s="7"/>
      <c r="M11" s="7">
        <v>1986</v>
      </c>
      <c r="N11" s="7">
        <v>593700</v>
      </c>
      <c r="O11" s="8">
        <f t="shared" si="0"/>
        <v>593464</v>
      </c>
      <c r="P11" s="22">
        <v>373300</v>
      </c>
      <c r="Q11" s="22">
        <v>220100</v>
      </c>
      <c r="R11" s="7">
        <v>264</v>
      </c>
      <c r="S11" s="7">
        <v>146800</v>
      </c>
      <c r="T11" s="1">
        <v>73100</v>
      </c>
      <c r="U11" s="8">
        <f t="shared" si="1"/>
        <v>220164</v>
      </c>
    </row>
    <row r="12" spans="1:21" ht="13.5" customHeight="1" hidden="1">
      <c r="A12" s="89"/>
      <c r="B12" s="23" t="s">
        <v>95</v>
      </c>
      <c r="C12" s="19">
        <v>607200</v>
      </c>
      <c r="D12" s="24">
        <v>228600</v>
      </c>
      <c r="E12" s="19">
        <v>156474</v>
      </c>
      <c r="F12" s="20">
        <v>25.8</v>
      </c>
      <c r="G12" s="25"/>
      <c r="H12" s="25"/>
      <c r="I12" s="25"/>
      <c r="J12" s="21"/>
      <c r="K12" s="7"/>
      <c r="L12" s="7"/>
      <c r="M12" s="7">
        <v>1987</v>
      </c>
      <c r="N12" s="7">
        <v>607200</v>
      </c>
      <c r="O12" s="8">
        <f t="shared" si="0"/>
        <v>607174</v>
      </c>
      <c r="P12" s="22">
        <v>378400</v>
      </c>
      <c r="Q12" s="22">
        <v>228600</v>
      </c>
      <c r="R12" s="7">
        <v>274</v>
      </c>
      <c r="S12" s="7">
        <v>156200</v>
      </c>
      <c r="T12" s="1">
        <v>72300</v>
      </c>
      <c r="U12" s="8">
        <f t="shared" si="1"/>
        <v>228774</v>
      </c>
    </row>
    <row r="13" spans="1:21" ht="13.5" customHeight="1" hidden="1">
      <c r="A13" s="89"/>
      <c r="B13" s="18" t="s">
        <v>9</v>
      </c>
      <c r="C13" s="19">
        <v>564200</v>
      </c>
      <c r="D13" s="24">
        <v>217000</v>
      </c>
      <c r="E13" s="19">
        <v>157876</v>
      </c>
      <c r="F13" s="20">
        <v>27.9822757887274</v>
      </c>
      <c r="G13" s="25"/>
      <c r="H13" s="25"/>
      <c r="I13" s="25"/>
      <c r="J13" s="21"/>
      <c r="K13" s="7"/>
      <c r="L13" s="7"/>
      <c r="M13" s="14" t="s">
        <v>10</v>
      </c>
      <c r="N13" s="14">
        <v>564200</v>
      </c>
      <c r="O13" s="8">
        <f t="shared" si="0"/>
        <v>563976</v>
      </c>
      <c r="P13" s="25">
        <v>347100</v>
      </c>
      <c r="Q13" s="25">
        <v>217000</v>
      </c>
      <c r="R13" s="25">
        <v>276</v>
      </c>
      <c r="S13" s="25">
        <v>157600</v>
      </c>
      <c r="T13" s="1">
        <v>59000</v>
      </c>
      <c r="U13" s="8">
        <f t="shared" si="1"/>
        <v>216876</v>
      </c>
    </row>
    <row r="14" spans="1:21" ht="13.5" customHeight="1" hidden="1">
      <c r="A14" s="89"/>
      <c r="B14" s="18" t="s">
        <v>12</v>
      </c>
      <c r="C14" s="19">
        <v>567400</v>
      </c>
      <c r="D14" s="24">
        <v>217800</v>
      </c>
      <c r="E14" s="19">
        <v>160872</v>
      </c>
      <c r="F14" s="20">
        <v>28.352485019386677</v>
      </c>
      <c r="G14" s="25"/>
      <c r="H14" s="25"/>
      <c r="I14" s="25"/>
      <c r="J14" s="21"/>
      <c r="K14" s="7"/>
      <c r="L14" s="14" t="s">
        <v>11</v>
      </c>
      <c r="M14" s="14" t="s">
        <v>13</v>
      </c>
      <c r="N14" s="14">
        <v>567400</v>
      </c>
      <c r="O14" s="8">
        <f t="shared" si="0"/>
        <v>567272</v>
      </c>
      <c r="P14" s="25">
        <v>349400</v>
      </c>
      <c r="Q14" s="25">
        <v>217800</v>
      </c>
      <c r="R14" s="25">
        <v>372</v>
      </c>
      <c r="S14" s="25">
        <v>160500</v>
      </c>
      <c r="T14" s="1">
        <v>57000</v>
      </c>
      <c r="U14" s="8">
        <f t="shared" si="1"/>
        <v>217872</v>
      </c>
    </row>
    <row r="15" spans="1:21" ht="12" customHeight="1">
      <c r="A15" s="89"/>
      <c r="B15" s="18" t="s">
        <v>108</v>
      </c>
      <c r="C15" s="19">
        <v>554400</v>
      </c>
      <c r="D15" s="24">
        <v>212000</v>
      </c>
      <c r="E15" s="19">
        <v>156899</v>
      </c>
      <c r="F15" s="20">
        <v>28.300685425685423</v>
      </c>
      <c r="G15" s="25"/>
      <c r="H15" s="25"/>
      <c r="I15" s="25"/>
      <c r="J15" s="21"/>
      <c r="K15" s="7"/>
      <c r="L15" s="7"/>
      <c r="M15" s="14" t="s">
        <v>14</v>
      </c>
      <c r="N15" s="14">
        <v>554400</v>
      </c>
      <c r="O15" s="8">
        <f t="shared" si="0"/>
        <v>554399</v>
      </c>
      <c r="P15" s="25">
        <v>342400</v>
      </c>
      <c r="Q15" s="25">
        <v>212000</v>
      </c>
      <c r="R15" s="25">
        <v>399</v>
      </c>
      <c r="S15" s="25">
        <v>156500</v>
      </c>
      <c r="T15" s="1">
        <v>55100</v>
      </c>
      <c r="U15" s="8">
        <f t="shared" si="1"/>
        <v>211999</v>
      </c>
    </row>
    <row r="16" spans="1:21" ht="17.25" customHeight="1" hidden="1">
      <c r="A16" s="89"/>
      <c r="B16" s="23" t="s">
        <v>29</v>
      </c>
      <c r="C16" s="19">
        <v>514000</v>
      </c>
      <c r="D16" s="24">
        <v>205700</v>
      </c>
      <c r="E16" s="19">
        <v>153344</v>
      </c>
      <c r="F16" s="20">
        <v>29.833463035019452</v>
      </c>
      <c r="G16" s="25"/>
      <c r="H16" s="25"/>
      <c r="I16" s="25"/>
      <c r="J16" s="21"/>
      <c r="K16" s="7"/>
      <c r="L16" s="7"/>
      <c r="M16" s="14" t="s">
        <v>15</v>
      </c>
      <c r="N16" s="14">
        <v>514000</v>
      </c>
      <c r="O16" s="8">
        <f t="shared" si="0"/>
        <v>514044</v>
      </c>
      <c r="P16" s="25">
        <v>308400</v>
      </c>
      <c r="Q16" s="25">
        <v>205700</v>
      </c>
      <c r="R16" s="25">
        <v>444</v>
      </c>
      <c r="S16" s="25">
        <v>152900</v>
      </c>
      <c r="T16" s="1">
        <v>52300</v>
      </c>
      <c r="U16" s="8">
        <f t="shared" si="1"/>
        <v>205644</v>
      </c>
    </row>
    <row r="17" spans="1:21" ht="17.25" customHeight="1" hidden="1">
      <c r="A17" s="89"/>
      <c r="B17" s="23" t="s">
        <v>30</v>
      </c>
      <c r="C17" s="19">
        <v>519400</v>
      </c>
      <c r="D17" s="24">
        <v>201500</v>
      </c>
      <c r="E17" s="19">
        <v>152408</v>
      </c>
      <c r="F17" s="20">
        <v>29.343088178667692</v>
      </c>
      <c r="G17" s="25"/>
      <c r="H17" s="25"/>
      <c r="I17" s="25"/>
      <c r="J17" s="21"/>
      <c r="K17" s="7"/>
      <c r="L17" s="7"/>
      <c r="M17" s="14" t="s">
        <v>16</v>
      </c>
      <c r="N17" s="14">
        <v>519400</v>
      </c>
      <c r="O17" s="8">
        <f t="shared" si="0"/>
        <v>519408</v>
      </c>
      <c r="P17" s="25">
        <v>317900</v>
      </c>
      <c r="Q17" s="25">
        <v>201500</v>
      </c>
      <c r="R17" s="25">
        <v>308</v>
      </c>
      <c r="S17" s="25">
        <v>152100</v>
      </c>
      <c r="T17" s="1">
        <v>49100</v>
      </c>
      <c r="U17" s="8">
        <f t="shared" si="1"/>
        <v>201508</v>
      </c>
    </row>
    <row r="18" spans="1:21" ht="17.25" customHeight="1" hidden="1">
      <c r="A18" s="89"/>
      <c r="B18" s="23" t="s">
        <v>31</v>
      </c>
      <c r="C18" s="19">
        <v>448800</v>
      </c>
      <c r="D18" s="24">
        <v>202700</v>
      </c>
      <c r="E18" s="19">
        <v>159495</v>
      </c>
      <c r="F18" s="20">
        <v>35.538101604278076</v>
      </c>
      <c r="G18" s="25"/>
      <c r="H18" s="25"/>
      <c r="I18" s="25"/>
      <c r="J18" s="21"/>
      <c r="K18" s="7"/>
      <c r="L18" s="7"/>
      <c r="M18" s="26">
        <v>1993</v>
      </c>
      <c r="N18" s="26">
        <v>448800</v>
      </c>
      <c r="O18" s="8">
        <f t="shared" si="0"/>
        <v>448695</v>
      </c>
      <c r="P18" s="25">
        <v>246000</v>
      </c>
      <c r="Q18" s="25">
        <v>202700</v>
      </c>
      <c r="R18" s="25">
        <v>295</v>
      </c>
      <c r="S18" s="25">
        <v>159200</v>
      </c>
      <c r="T18" s="1">
        <v>43200</v>
      </c>
      <c r="U18" s="8">
        <f t="shared" si="1"/>
        <v>202695</v>
      </c>
    </row>
    <row r="19" spans="1:21" ht="17.25" customHeight="1" hidden="1">
      <c r="A19" s="89"/>
      <c r="B19" s="23" t="s">
        <v>32</v>
      </c>
      <c r="C19" s="19">
        <v>510100</v>
      </c>
      <c r="D19" s="24">
        <v>211800</v>
      </c>
      <c r="E19" s="19">
        <v>163210</v>
      </c>
      <c r="F19" s="20">
        <v>31.995687120172516</v>
      </c>
      <c r="G19" s="25"/>
      <c r="H19" s="25"/>
      <c r="I19" s="25"/>
      <c r="J19" s="21"/>
      <c r="K19" s="7"/>
      <c r="L19" s="7"/>
      <c r="M19" s="7">
        <v>1994</v>
      </c>
      <c r="N19" s="7">
        <v>510100</v>
      </c>
      <c r="O19" s="8">
        <f t="shared" si="0"/>
        <v>510110</v>
      </c>
      <c r="P19" s="22">
        <v>298300</v>
      </c>
      <c r="Q19" s="22">
        <v>211800</v>
      </c>
      <c r="R19" s="26">
        <v>210</v>
      </c>
      <c r="S19" s="26">
        <v>163000</v>
      </c>
      <c r="T19" s="1">
        <v>48600</v>
      </c>
      <c r="U19" s="8">
        <f t="shared" si="1"/>
        <v>211810</v>
      </c>
    </row>
    <row r="20" spans="1:21" ht="12" customHeight="1">
      <c r="A20" s="89"/>
      <c r="B20" s="23" t="s">
        <v>109</v>
      </c>
      <c r="C20" s="19">
        <v>478400</v>
      </c>
      <c r="D20" s="24">
        <v>210200</v>
      </c>
      <c r="E20" s="19">
        <v>165534</v>
      </c>
      <c r="F20" s="20">
        <v>34.60158862876254</v>
      </c>
      <c r="G20" s="25"/>
      <c r="H20" s="25"/>
      <c r="I20" s="25"/>
      <c r="J20" s="21"/>
      <c r="K20" s="7"/>
      <c r="L20" s="7"/>
      <c r="M20" s="7">
        <v>1995</v>
      </c>
      <c r="N20" s="7">
        <v>478400</v>
      </c>
      <c r="O20" s="8">
        <f t="shared" si="0"/>
        <v>478334</v>
      </c>
      <c r="P20" s="22">
        <v>268200</v>
      </c>
      <c r="Q20" s="22">
        <v>210200</v>
      </c>
      <c r="R20" s="26">
        <v>234</v>
      </c>
      <c r="S20" s="26">
        <v>165300</v>
      </c>
      <c r="T20" s="1">
        <v>44600</v>
      </c>
      <c r="U20" s="8">
        <f t="shared" si="1"/>
        <v>210134</v>
      </c>
    </row>
    <row r="21" spans="1:21" ht="12" customHeight="1">
      <c r="A21" s="89"/>
      <c r="B21" s="23" t="s">
        <v>110</v>
      </c>
      <c r="C21" s="19">
        <v>481000</v>
      </c>
      <c r="D21" s="24">
        <v>212000</v>
      </c>
      <c r="E21" s="19">
        <v>167434</v>
      </c>
      <c r="F21" s="20">
        <v>34.80956340956341</v>
      </c>
      <c r="G21" s="25"/>
      <c r="H21" s="25"/>
      <c r="I21" s="25"/>
      <c r="J21" s="21"/>
      <c r="K21" s="7"/>
      <c r="L21" s="7"/>
      <c r="M21" s="7">
        <v>1996</v>
      </c>
      <c r="N21" s="7">
        <v>481000</v>
      </c>
      <c r="O21" s="8">
        <f t="shared" si="0"/>
        <v>481034</v>
      </c>
      <c r="P21" s="22">
        <v>269100</v>
      </c>
      <c r="Q21" s="22">
        <v>212000</v>
      </c>
      <c r="R21" s="26">
        <v>234</v>
      </c>
      <c r="S21" s="26">
        <v>167200</v>
      </c>
      <c r="T21" s="1">
        <v>44500</v>
      </c>
      <c r="U21" s="8">
        <f t="shared" si="1"/>
        <v>211934</v>
      </c>
    </row>
    <row r="22" spans="1:21" ht="12" customHeight="1">
      <c r="A22" s="89"/>
      <c r="B22" s="23" t="s">
        <v>111</v>
      </c>
      <c r="C22" s="19">
        <v>475000</v>
      </c>
      <c r="D22" s="24">
        <v>205800</v>
      </c>
      <c r="E22" s="19">
        <v>162155</v>
      </c>
      <c r="F22" s="20">
        <v>34.13789473684211</v>
      </c>
      <c r="G22" s="25"/>
      <c r="H22" s="25"/>
      <c r="I22" s="25"/>
      <c r="J22" s="21"/>
      <c r="K22" s="7"/>
      <c r="L22" s="7"/>
      <c r="M22" s="7">
        <v>1997</v>
      </c>
      <c r="N22" s="7">
        <v>475000</v>
      </c>
      <c r="O22" s="8">
        <f t="shared" si="0"/>
        <v>475155</v>
      </c>
      <c r="P22" s="22">
        <v>269300</v>
      </c>
      <c r="Q22" s="22">
        <v>205800</v>
      </c>
      <c r="R22" s="26">
        <v>55</v>
      </c>
      <c r="S22" s="26">
        <v>162100</v>
      </c>
      <c r="T22" s="1">
        <v>43700</v>
      </c>
      <c r="U22" s="8">
        <f t="shared" si="1"/>
        <v>205855</v>
      </c>
    </row>
    <row r="23" spans="1:21" ht="12" customHeight="1">
      <c r="A23" s="89"/>
      <c r="B23" s="27" t="s">
        <v>47</v>
      </c>
      <c r="C23" s="19">
        <v>458800</v>
      </c>
      <c r="D23" s="19">
        <v>197100</v>
      </c>
      <c r="E23" s="19">
        <v>154786</v>
      </c>
      <c r="F23" s="20">
        <v>33.737140366172625</v>
      </c>
      <c r="G23" s="25"/>
      <c r="H23" s="25"/>
      <c r="I23" s="25"/>
      <c r="J23" s="21"/>
      <c r="K23" s="7"/>
      <c r="L23" s="8"/>
      <c r="M23" s="8">
        <v>1998</v>
      </c>
      <c r="N23" s="8">
        <v>458800</v>
      </c>
      <c r="O23" s="8">
        <f>P23+U23</f>
        <v>458786</v>
      </c>
      <c r="P23" s="8">
        <v>261700</v>
      </c>
      <c r="Q23" s="8">
        <v>197100</v>
      </c>
      <c r="R23" s="28">
        <v>86</v>
      </c>
      <c r="S23" s="28">
        <v>154700</v>
      </c>
      <c r="T23" s="1">
        <v>42300</v>
      </c>
      <c r="U23" s="8">
        <f>R23+S23+T23</f>
        <v>197086</v>
      </c>
    </row>
    <row r="24" spans="1:21" ht="12" customHeight="1">
      <c r="A24" s="89"/>
      <c r="B24" s="27" t="s">
        <v>48</v>
      </c>
      <c r="C24" s="19">
        <v>473300</v>
      </c>
      <c r="D24" s="19">
        <v>216600</v>
      </c>
      <c r="E24" s="19">
        <v>173586</v>
      </c>
      <c r="F24" s="20">
        <v>36.675681386013096</v>
      </c>
      <c r="G24" s="25"/>
      <c r="H24" s="25"/>
      <c r="I24" s="25"/>
      <c r="J24" s="21"/>
      <c r="K24" s="7"/>
      <c r="L24" s="8"/>
      <c r="M24" s="8">
        <v>1999</v>
      </c>
      <c r="N24" s="8">
        <v>473300</v>
      </c>
      <c r="O24" s="8">
        <f>P24+U24</f>
        <v>473386</v>
      </c>
      <c r="P24" s="8">
        <v>256800</v>
      </c>
      <c r="Q24" s="8">
        <v>216600</v>
      </c>
      <c r="R24" s="28">
        <v>86</v>
      </c>
      <c r="S24" s="28">
        <v>173500</v>
      </c>
      <c r="T24" s="1">
        <v>43000</v>
      </c>
      <c r="U24" s="8">
        <f>R24+S24+T24</f>
        <v>216586</v>
      </c>
    </row>
    <row r="25" spans="1:21" ht="12" customHeight="1">
      <c r="A25" s="89"/>
      <c r="B25" s="27" t="s">
        <v>72</v>
      </c>
      <c r="C25" s="19">
        <v>476900</v>
      </c>
      <c r="D25" s="19">
        <v>214600</v>
      </c>
      <c r="E25" s="19">
        <v>172912</v>
      </c>
      <c r="F25" s="20">
        <v>36.2574963304676</v>
      </c>
      <c r="G25" s="25">
        <v>212</v>
      </c>
      <c r="H25" s="25">
        <v>172700</v>
      </c>
      <c r="I25" s="25">
        <f>SUM(G25:H25)</f>
        <v>172912</v>
      </c>
      <c r="J25" s="21"/>
      <c r="K25" s="7"/>
      <c r="L25" s="8"/>
      <c r="M25" s="8"/>
      <c r="N25" s="8"/>
      <c r="O25" s="8"/>
      <c r="P25" s="8"/>
      <c r="Q25" s="8"/>
      <c r="R25" s="28"/>
      <c r="S25" s="28"/>
      <c r="U25" s="8"/>
    </row>
    <row r="26" spans="1:21" ht="12" customHeight="1">
      <c r="A26" s="90"/>
      <c r="B26" s="29" t="s">
        <v>73</v>
      </c>
      <c r="C26" s="30">
        <v>448000</v>
      </c>
      <c r="D26" s="30">
        <v>204400</v>
      </c>
      <c r="E26" s="30">
        <v>165017</v>
      </c>
      <c r="F26" s="31">
        <v>36.83415178571428</v>
      </c>
      <c r="G26" s="25">
        <v>117</v>
      </c>
      <c r="H26" s="25">
        <v>164900</v>
      </c>
      <c r="I26" s="25">
        <f>SUM(G26:H26)</f>
        <v>165017</v>
      </c>
      <c r="J26" s="21"/>
      <c r="K26" s="7"/>
      <c r="L26" s="8"/>
      <c r="M26" s="8">
        <v>2000</v>
      </c>
      <c r="N26" s="8" t="s">
        <v>74</v>
      </c>
      <c r="O26" s="8">
        <f>P26+U26</f>
        <v>0</v>
      </c>
      <c r="P26" s="8" t="s">
        <v>74</v>
      </c>
      <c r="Q26" s="8" t="s">
        <v>74</v>
      </c>
      <c r="R26" s="28" t="s">
        <v>74</v>
      </c>
      <c r="S26" s="28" t="s">
        <v>74</v>
      </c>
      <c r="T26" s="1" t="s">
        <v>74</v>
      </c>
      <c r="U26" s="8">
        <f>R26+S26+T26</f>
        <v>0</v>
      </c>
    </row>
    <row r="27" spans="1:21" ht="12" customHeight="1">
      <c r="A27" s="88" t="s">
        <v>33</v>
      </c>
      <c r="B27" s="18" t="s">
        <v>49</v>
      </c>
      <c r="C27" s="19">
        <v>1024000</v>
      </c>
      <c r="D27" s="19">
        <v>344600</v>
      </c>
      <c r="E27" s="19">
        <v>265400</v>
      </c>
      <c r="F27" s="20">
        <v>25.9</v>
      </c>
      <c r="G27" s="25"/>
      <c r="H27" s="25"/>
      <c r="I27" s="25"/>
      <c r="J27" s="21"/>
      <c r="K27" s="7"/>
      <c r="L27" s="7"/>
      <c r="M27" s="7">
        <v>1975</v>
      </c>
      <c r="N27" s="7">
        <v>1024000</v>
      </c>
      <c r="O27" s="8">
        <f aca="true" t="shared" si="2" ref="O27:O41">P27+U27</f>
        <v>1024100</v>
      </c>
      <c r="P27" s="22">
        <v>679400</v>
      </c>
      <c r="Q27" s="22">
        <v>344600</v>
      </c>
      <c r="R27" s="7">
        <v>11000</v>
      </c>
      <c r="S27" s="7">
        <v>254400</v>
      </c>
      <c r="T27" s="1">
        <v>79300</v>
      </c>
      <c r="U27" s="8">
        <f aca="true" t="shared" si="3" ref="U27:U41">R27+S27+T27</f>
        <v>344700</v>
      </c>
    </row>
    <row r="28" spans="1:21" ht="12" customHeight="1">
      <c r="A28" s="89"/>
      <c r="B28" s="23" t="s">
        <v>50</v>
      </c>
      <c r="C28" s="19">
        <v>1013000</v>
      </c>
      <c r="D28" s="24">
        <v>411000</v>
      </c>
      <c r="E28" s="19">
        <v>348100</v>
      </c>
      <c r="F28" s="20">
        <v>34.3</v>
      </c>
      <c r="G28" s="25"/>
      <c r="H28" s="25"/>
      <c r="I28" s="25"/>
      <c r="J28" s="21"/>
      <c r="K28" s="7"/>
      <c r="L28" s="7"/>
      <c r="M28" s="7">
        <v>1980</v>
      </c>
      <c r="N28" s="7">
        <v>1013000</v>
      </c>
      <c r="O28" s="8">
        <f t="shared" si="2"/>
        <v>1012800</v>
      </c>
      <c r="P28" s="22">
        <v>601600</v>
      </c>
      <c r="Q28" s="22">
        <v>411000</v>
      </c>
      <c r="R28" s="7">
        <v>27800</v>
      </c>
      <c r="S28" s="7">
        <v>320300</v>
      </c>
      <c r="T28" s="1">
        <v>63100</v>
      </c>
      <c r="U28" s="8">
        <f t="shared" si="3"/>
        <v>411200</v>
      </c>
    </row>
    <row r="29" spans="1:21" ht="12" customHeight="1">
      <c r="A29" s="89"/>
      <c r="B29" s="23" t="s">
        <v>51</v>
      </c>
      <c r="C29" s="19">
        <v>802400</v>
      </c>
      <c r="D29" s="24">
        <v>443100</v>
      </c>
      <c r="E29" s="19">
        <v>404100</v>
      </c>
      <c r="F29" s="20">
        <v>50.4</v>
      </c>
      <c r="G29" s="25"/>
      <c r="H29" s="25"/>
      <c r="I29" s="25"/>
      <c r="J29" s="21"/>
      <c r="K29" s="7"/>
      <c r="L29" s="7"/>
      <c r="M29" s="7">
        <v>1985</v>
      </c>
      <c r="N29" s="7">
        <v>802400</v>
      </c>
      <c r="O29" s="8">
        <f t="shared" si="2"/>
        <v>802400</v>
      </c>
      <c r="P29" s="22">
        <v>359200</v>
      </c>
      <c r="Q29" s="22">
        <v>443100</v>
      </c>
      <c r="R29" s="7">
        <v>37500</v>
      </c>
      <c r="S29" s="7">
        <v>366600</v>
      </c>
      <c r="T29" s="1">
        <v>39100</v>
      </c>
      <c r="U29" s="8">
        <f t="shared" si="3"/>
        <v>443200</v>
      </c>
    </row>
    <row r="30" spans="1:21" ht="13.5" customHeight="1" hidden="1">
      <c r="A30" s="89"/>
      <c r="B30" s="23" t="s">
        <v>34</v>
      </c>
      <c r="C30" s="19">
        <v>816200</v>
      </c>
      <c r="D30" s="24">
        <v>452800</v>
      </c>
      <c r="E30" s="19">
        <v>418100</v>
      </c>
      <c r="F30" s="20">
        <v>51.2</v>
      </c>
      <c r="G30" s="25"/>
      <c r="H30" s="25"/>
      <c r="I30" s="25"/>
      <c r="J30" s="21"/>
      <c r="K30" s="7"/>
      <c r="L30" s="7"/>
      <c r="M30" s="7">
        <v>1986</v>
      </c>
      <c r="N30" s="7">
        <v>816200</v>
      </c>
      <c r="O30" s="8">
        <f t="shared" si="2"/>
        <v>815800</v>
      </c>
      <c r="P30" s="22">
        <v>363300</v>
      </c>
      <c r="Q30" s="22">
        <v>452800</v>
      </c>
      <c r="R30" s="7">
        <v>38200</v>
      </c>
      <c r="S30" s="7">
        <v>379900</v>
      </c>
      <c r="T30" s="1">
        <v>34400</v>
      </c>
      <c r="U30" s="8">
        <f t="shared" si="3"/>
        <v>452500</v>
      </c>
    </row>
    <row r="31" spans="1:21" ht="13.5" customHeight="1" hidden="1">
      <c r="A31" s="89"/>
      <c r="B31" s="23" t="s">
        <v>35</v>
      </c>
      <c r="C31" s="19">
        <v>837000</v>
      </c>
      <c r="D31" s="24">
        <v>473600</v>
      </c>
      <c r="E31" s="19">
        <v>442800</v>
      </c>
      <c r="F31" s="20">
        <v>52.9</v>
      </c>
      <c r="G31" s="25"/>
      <c r="H31" s="25"/>
      <c r="I31" s="25"/>
      <c r="J31" s="21"/>
      <c r="K31" s="7"/>
      <c r="L31" s="7"/>
      <c r="M31" s="7">
        <v>1987</v>
      </c>
      <c r="N31" s="7">
        <v>837000</v>
      </c>
      <c r="O31" s="8">
        <f t="shared" si="2"/>
        <v>837000</v>
      </c>
      <c r="P31" s="22">
        <v>363200</v>
      </c>
      <c r="Q31" s="22">
        <v>473600</v>
      </c>
      <c r="R31" s="7">
        <v>40000</v>
      </c>
      <c r="S31" s="7">
        <v>402800</v>
      </c>
      <c r="T31" s="1">
        <v>31000</v>
      </c>
      <c r="U31" s="8">
        <f t="shared" si="3"/>
        <v>473800</v>
      </c>
    </row>
    <row r="32" spans="1:21" ht="13.5" customHeight="1" hidden="1">
      <c r="A32" s="89"/>
      <c r="B32" s="18" t="s">
        <v>9</v>
      </c>
      <c r="C32" s="19">
        <v>775500</v>
      </c>
      <c r="D32" s="24">
        <v>483000</v>
      </c>
      <c r="E32" s="19">
        <v>456400</v>
      </c>
      <c r="F32" s="20">
        <v>58.852353320438425</v>
      </c>
      <c r="G32" s="25"/>
      <c r="H32" s="25"/>
      <c r="I32" s="25"/>
      <c r="J32" s="21"/>
      <c r="K32" s="7"/>
      <c r="L32" s="7"/>
      <c r="M32" s="14" t="s">
        <v>10</v>
      </c>
      <c r="N32" s="14">
        <v>775500</v>
      </c>
      <c r="O32" s="8">
        <f t="shared" si="2"/>
        <v>775100</v>
      </c>
      <c r="P32" s="25">
        <v>292100</v>
      </c>
      <c r="Q32" s="25">
        <v>483000</v>
      </c>
      <c r="R32" s="25">
        <v>43400</v>
      </c>
      <c r="S32" s="25">
        <v>413000</v>
      </c>
      <c r="T32" s="1">
        <v>26600</v>
      </c>
      <c r="U32" s="8">
        <f t="shared" si="3"/>
        <v>483000</v>
      </c>
    </row>
    <row r="33" spans="1:21" ht="13.5" customHeight="1" hidden="1">
      <c r="A33" s="89"/>
      <c r="B33" s="18" t="s">
        <v>12</v>
      </c>
      <c r="C33" s="19">
        <v>773100</v>
      </c>
      <c r="D33" s="24">
        <v>505400</v>
      </c>
      <c r="E33" s="19">
        <v>480400</v>
      </c>
      <c r="F33" s="20">
        <v>62.139438623722675</v>
      </c>
      <c r="G33" s="25"/>
      <c r="H33" s="25"/>
      <c r="I33" s="25"/>
      <c r="J33" s="21"/>
      <c r="K33" s="7"/>
      <c r="L33" s="14" t="s">
        <v>17</v>
      </c>
      <c r="M33" s="14" t="s">
        <v>13</v>
      </c>
      <c r="N33" s="14">
        <v>773100</v>
      </c>
      <c r="O33" s="8">
        <f t="shared" si="2"/>
        <v>772900</v>
      </c>
      <c r="P33" s="25">
        <v>267400</v>
      </c>
      <c r="Q33" s="25">
        <v>505400</v>
      </c>
      <c r="R33" s="25">
        <v>43000</v>
      </c>
      <c r="S33" s="25">
        <v>437400</v>
      </c>
      <c r="T33" s="1">
        <v>25100</v>
      </c>
      <c r="U33" s="8">
        <f t="shared" si="3"/>
        <v>505500</v>
      </c>
    </row>
    <row r="34" spans="1:21" ht="12" customHeight="1">
      <c r="A34" s="89"/>
      <c r="B34" s="18" t="s">
        <v>108</v>
      </c>
      <c r="C34" s="19">
        <v>767100</v>
      </c>
      <c r="D34" s="24">
        <v>519200</v>
      </c>
      <c r="E34" s="19">
        <v>498000</v>
      </c>
      <c r="F34" s="20">
        <v>64.91982792334767</v>
      </c>
      <c r="G34" s="25"/>
      <c r="H34" s="25"/>
      <c r="I34" s="25"/>
      <c r="J34" s="21"/>
      <c r="K34" s="7"/>
      <c r="L34" s="7"/>
      <c r="M34" s="14" t="s">
        <v>14</v>
      </c>
      <c r="N34" s="14">
        <v>767100</v>
      </c>
      <c r="O34" s="8">
        <f t="shared" si="2"/>
        <v>767100</v>
      </c>
      <c r="P34" s="25">
        <v>247900</v>
      </c>
      <c r="Q34" s="25">
        <v>519200</v>
      </c>
      <c r="R34" s="25">
        <v>45900</v>
      </c>
      <c r="S34" s="25">
        <v>452100</v>
      </c>
      <c r="T34" s="1">
        <v>21200</v>
      </c>
      <c r="U34" s="8">
        <f t="shared" si="3"/>
        <v>519200</v>
      </c>
    </row>
    <row r="35" spans="1:21" ht="17.25" customHeight="1" hidden="1">
      <c r="A35" s="89"/>
      <c r="B35" s="23" t="s">
        <v>29</v>
      </c>
      <c r="C35" s="19">
        <v>746100</v>
      </c>
      <c r="D35" s="24">
        <v>505600</v>
      </c>
      <c r="E35" s="19">
        <v>486400</v>
      </c>
      <c r="F35" s="20">
        <v>65.19233346736362</v>
      </c>
      <c r="G35" s="25"/>
      <c r="H35" s="25"/>
      <c r="I35" s="25"/>
      <c r="J35" s="21"/>
      <c r="K35" s="7"/>
      <c r="L35" s="7"/>
      <c r="M35" s="14" t="s">
        <v>15</v>
      </c>
      <c r="N35" s="14">
        <v>746100</v>
      </c>
      <c r="O35" s="8">
        <f t="shared" si="2"/>
        <v>746100</v>
      </c>
      <c r="P35" s="25">
        <v>240400</v>
      </c>
      <c r="Q35" s="25">
        <v>505600</v>
      </c>
      <c r="R35" s="25">
        <v>47400</v>
      </c>
      <c r="S35" s="25">
        <v>439000</v>
      </c>
      <c r="T35" s="1">
        <v>19300</v>
      </c>
      <c r="U35" s="8">
        <f t="shared" si="3"/>
        <v>505700</v>
      </c>
    </row>
    <row r="36" spans="1:21" ht="17.25" customHeight="1" hidden="1">
      <c r="A36" s="89"/>
      <c r="B36" s="23" t="s">
        <v>30</v>
      </c>
      <c r="C36" s="19">
        <v>771700</v>
      </c>
      <c r="D36" s="24">
        <v>526000</v>
      </c>
      <c r="E36" s="19">
        <v>507900</v>
      </c>
      <c r="F36" s="20">
        <v>65.81573150187897</v>
      </c>
      <c r="G36" s="25"/>
      <c r="H36" s="25"/>
      <c r="I36" s="25"/>
      <c r="J36" s="21"/>
      <c r="K36" s="7"/>
      <c r="L36" s="7"/>
      <c r="M36" s="14" t="s">
        <v>16</v>
      </c>
      <c r="N36" s="14">
        <v>771700</v>
      </c>
      <c r="O36" s="8">
        <f t="shared" si="2"/>
        <v>771700</v>
      </c>
      <c r="P36" s="25">
        <v>245700</v>
      </c>
      <c r="Q36" s="25">
        <v>526000</v>
      </c>
      <c r="R36" s="25">
        <v>47200</v>
      </c>
      <c r="S36" s="25">
        <v>460700</v>
      </c>
      <c r="T36" s="1">
        <v>18100</v>
      </c>
      <c r="U36" s="8">
        <f t="shared" si="3"/>
        <v>526000</v>
      </c>
    </row>
    <row r="37" spans="1:21" ht="17.25" customHeight="1" hidden="1">
      <c r="A37" s="89"/>
      <c r="B37" s="23" t="s">
        <v>31</v>
      </c>
      <c r="C37" s="19">
        <v>737500</v>
      </c>
      <c r="D37" s="24">
        <v>534700</v>
      </c>
      <c r="E37" s="19">
        <v>518400</v>
      </c>
      <c r="F37" s="20">
        <v>70.29152542372881</v>
      </c>
      <c r="G37" s="25"/>
      <c r="H37" s="25"/>
      <c r="I37" s="25"/>
      <c r="J37" s="21"/>
      <c r="K37" s="7"/>
      <c r="L37" s="7"/>
      <c r="M37" s="26">
        <v>1993</v>
      </c>
      <c r="N37" s="26">
        <v>737500</v>
      </c>
      <c r="O37" s="8">
        <f t="shared" si="2"/>
        <v>737500</v>
      </c>
      <c r="P37" s="25">
        <v>202800</v>
      </c>
      <c r="Q37" s="25">
        <v>534700</v>
      </c>
      <c r="R37" s="25">
        <v>47500</v>
      </c>
      <c r="S37" s="25">
        <v>470900</v>
      </c>
      <c r="T37" s="1">
        <v>16300</v>
      </c>
      <c r="U37" s="8">
        <f t="shared" si="3"/>
        <v>534700</v>
      </c>
    </row>
    <row r="38" spans="1:22" ht="17.25" customHeight="1" hidden="1">
      <c r="A38" s="89"/>
      <c r="B38" s="23" t="s">
        <v>32</v>
      </c>
      <c r="C38" s="19">
        <v>757700</v>
      </c>
      <c r="D38" s="24">
        <v>543600</v>
      </c>
      <c r="E38" s="19">
        <v>527300</v>
      </c>
      <c r="F38" s="20">
        <v>69.59218688135145</v>
      </c>
      <c r="G38" s="25"/>
      <c r="H38" s="25"/>
      <c r="I38" s="25"/>
      <c r="J38" s="21"/>
      <c r="K38" s="7"/>
      <c r="L38" s="7"/>
      <c r="M38" s="7">
        <v>1994</v>
      </c>
      <c r="N38" s="7">
        <v>757700</v>
      </c>
      <c r="O38" s="8">
        <f t="shared" si="2"/>
        <v>757700</v>
      </c>
      <c r="P38" s="22">
        <v>214100</v>
      </c>
      <c r="Q38" s="22">
        <v>543600</v>
      </c>
      <c r="R38" s="26">
        <v>47100</v>
      </c>
      <c r="S38" s="26">
        <v>480200</v>
      </c>
      <c r="T38" s="32">
        <v>16300</v>
      </c>
      <c r="U38" s="8">
        <f t="shared" si="3"/>
        <v>543600</v>
      </c>
      <c r="V38" s="32"/>
    </row>
    <row r="39" spans="1:22" ht="12" customHeight="1">
      <c r="A39" s="89"/>
      <c r="B39" s="23" t="s">
        <v>109</v>
      </c>
      <c r="C39" s="19">
        <v>753000</v>
      </c>
      <c r="D39" s="24">
        <v>551800</v>
      </c>
      <c r="E39" s="19">
        <v>537300</v>
      </c>
      <c r="F39" s="20">
        <v>71.35458167330677</v>
      </c>
      <c r="G39" s="25"/>
      <c r="H39" s="25"/>
      <c r="I39" s="25"/>
      <c r="J39" s="21"/>
      <c r="K39" s="7"/>
      <c r="L39" s="7"/>
      <c r="M39" s="7">
        <v>1995</v>
      </c>
      <c r="N39" s="7">
        <v>753000</v>
      </c>
      <c r="O39" s="8">
        <f t="shared" si="2"/>
        <v>752900</v>
      </c>
      <c r="P39" s="22">
        <v>201100</v>
      </c>
      <c r="Q39" s="22">
        <v>551800</v>
      </c>
      <c r="R39" s="26">
        <v>46900</v>
      </c>
      <c r="S39" s="26">
        <v>490400</v>
      </c>
      <c r="T39" s="32">
        <v>14500</v>
      </c>
      <c r="U39" s="8">
        <f t="shared" si="3"/>
        <v>551800</v>
      </c>
      <c r="V39" s="32"/>
    </row>
    <row r="40" spans="1:22" ht="12" customHeight="1">
      <c r="A40" s="89"/>
      <c r="B40" s="23" t="s">
        <v>110</v>
      </c>
      <c r="C40" s="19">
        <v>796300</v>
      </c>
      <c r="D40" s="24">
        <v>574300</v>
      </c>
      <c r="E40" s="19">
        <v>560100</v>
      </c>
      <c r="F40" s="20">
        <v>70.337812382268</v>
      </c>
      <c r="G40" s="25"/>
      <c r="H40" s="25"/>
      <c r="I40" s="25"/>
      <c r="J40" s="21"/>
      <c r="K40" s="7"/>
      <c r="L40" s="7"/>
      <c r="M40" s="7">
        <v>1996</v>
      </c>
      <c r="N40" s="7">
        <v>796300</v>
      </c>
      <c r="O40" s="8">
        <f t="shared" si="2"/>
        <v>796200</v>
      </c>
      <c r="P40" s="22">
        <v>222000</v>
      </c>
      <c r="Q40" s="22">
        <v>574300</v>
      </c>
      <c r="R40" s="26">
        <v>49300</v>
      </c>
      <c r="S40" s="26">
        <v>510800</v>
      </c>
      <c r="T40" s="32">
        <v>14100</v>
      </c>
      <c r="U40" s="8">
        <f t="shared" si="3"/>
        <v>574200</v>
      </c>
      <c r="V40" s="32"/>
    </row>
    <row r="41" spans="1:22" ht="12" customHeight="1">
      <c r="A41" s="89"/>
      <c r="B41" s="23" t="s">
        <v>111</v>
      </c>
      <c r="C41" s="19">
        <v>780400</v>
      </c>
      <c r="D41" s="24">
        <v>570900</v>
      </c>
      <c r="E41" s="19">
        <v>558100</v>
      </c>
      <c r="F41" s="20">
        <v>71.514607893388</v>
      </c>
      <c r="G41" s="25"/>
      <c r="H41" s="25"/>
      <c r="I41" s="25"/>
      <c r="J41" s="21"/>
      <c r="K41" s="7"/>
      <c r="L41" s="7"/>
      <c r="M41" s="7">
        <v>1997</v>
      </c>
      <c r="N41" s="7">
        <v>780400</v>
      </c>
      <c r="O41" s="8">
        <f t="shared" si="2"/>
        <v>780400</v>
      </c>
      <c r="P41" s="22">
        <v>209400</v>
      </c>
      <c r="Q41" s="22">
        <v>570900</v>
      </c>
      <c r="R41" s="26">
        <v>50600</v>
      </c>
      <c r="S41" s="26">
        <v>507500</v>
      </c>
      <c r="T41" s="32">
        <v>12900</v>
      </c>
      <c r="U41" s="8">
        <f t="shared" si="3"/>
        <v>571000</v>
      </c>
      <c r="V41" s="32"/>
    </row>
    <row r="42" spans="1:22" ht="12" customHeight="1">
      <c r="A42" s="89"/>
      <c r="B42" s="27" t="s">
        <v>47</v>
      </c>
      <c r="C42" s="19">
        <v>763600</v>
      </c>
      <c r="D42" s="19">
        <v>557500</v>
      </c>
      <c r="E42" s="19">
        <v>545900</v>
      </c>
      <c r="F42" s="20">
        <v>71.4903090623363</v>
      </c>
      <c r="G42" s="25"/>
      <c r="H42" s="25"/>
      <c r="I42" s="25"/>
      <c r="J42" s="21"/>
      <c r="K42" s="7"/>
      <c r="L42" s="8"/>
      <c r="M42" s="8">
        <v>1998</v>
      </c>
      <c r="N42" s="8">
        <v>763600</v>
      </c>
      <c r="O42" s="8">
        <f>P42+U42</f>
        <v>763600</v>
      </c>
      <c r="P42" s="8">
        <v>206100</v>
      </c>
      <c r="Q42" s="8">
        <v>557500</v>
      </c>
      <c r="R42" s="28">
        <v>49100</v>
      </c>
      <c r="S42" s="28">
        <v>496800</v>
      </c>
      <c r="T42" s="3">
        <v>11600</v>
      </c>
      <c r="U42" s="8">
        <f>R42+S42+T42</f>
        <v>557500</v>
      </c>
      <c r="V42" s="3"/>
    </row>
    <row r="43" spans="1:22" ht="12" customHeight="1">
      <c r="A43" s="89"/>
      <c r="B43" s="27" t="s">
        <v>48</v>
      </c>
      <c r="C43" s="19">
        <v>769000</v>
      </c>
      <c r="D43" s="19">
        <v>572100</v>
      </c>
      <c r="E43" s="19">
        <v>560700</v>
      </c>
      <c r="F43" s="20">
        <v>72.91287386215865</v>
      </c>
      <c r="G43" s="25"/>
      <c r="H43" s="25"/>
      <c r="I43" s="25"/>
      <c r="J43" s="21"/>
      <c r="K43" s="7"/>
      <c r="L43" s="8"/>
      <c r="M43" s="8">
        <v>1999</v>
      </c>
      <c r="N43" s="8">
        <v>769000</v>
      </c>
      <c r="O43" s="8">
        <f>P43+U43</f>
        <v>769000</v>
      </c>
      <c r="P43" s="8">
        <v>196900</v>
      </c>
      <c r="Q43" s="8">
        <v>572100</v>
      </c>
      <c r="R43" s="28">
        <v>52400</v>
      </c>
      <c r="S43" s="28">
        <v>508300</v>
      </c>
      <c r="T43" s="3">
        <v>11400</v>
      </c>
      <c r="U43" s="8">
        <f>R43+S43+T43</f>
        <v>572100</v>
      </c>
      <c r="V43" s="3"/>
    </row>
    <row r="44" spans="1:22" ht="12" customHeight="1">
      <c r="A44" s="89"/>
      <c r="B44" s="27" t="s">
        <v>72</v>
      </c>
      <c r="C44" s="19">
        <v>806300</v>
      </c>
      <c r="D44" s="19">
        <v>577300</v>
      </c>
      <c r="E44" s="19">
        <v>566600</v>
      </c>
      <c r="F44" s="20">
        <v>70.27161106287983</v>
      </c>
      <c r="G44" s="25">
        <v>55900</v>
      </c>
      <c r="H44" s="25">
        <v>510700</v>
      </c>
      <c r="I44" s="25">
        <f>SUM(G44:H44)</f>
        <v>566600</v>
      </c>
      <c r="J44" s="21"/>
      <c r="K44" s="7"/>
      <c r="L44" s="8"/>
      <c r="M44" s="8"/>
      <c r="N44" s="8"/>
      <c r="O44" s="8"/>
      <c r="P44" s="8"/>
      <c r="Q44" s="8"/>
      <c r="R44" s="28"/>
      <c r="S44" s="28"/>
      <c r="T44" s="3"/>
      <c r="U44" s="8"/>
      <c r="V44" s="3"/>
    </row>
    <row r="45" spans="1:22" ht="12" customHeight="1">
      <c r="A45" s="90"/>
      <c r="B45" s="29" t="s">
        <v>73</v>
      </c>
      <c r="C45" s="30">
        <v>797800</v>
      </c>
      <c r="D45" s="30">
        <v>596200</v>
      </c>
      <c r="E45" s="30">
        <v>586700</v>
      </c>
      <c r="F45" s="31">
        <v>73.53973426924041</v>
      </c>
      <c r="G45" s="25">
        <v>54200</v>
      </c>
      <c r="H45" s="25">
        <v>532500</v>
      </c>
      <c r="I45" s="25">
        <f>SUM(G45:H45)</f>
        <v>586700</v>
      </c>
      <c r="J45" s="21"/>
      <c r="K45" s="7"/>
      <c r="L45" s="8"/>
      <c r="M45" s="8">
        <v>2000</v>
      </c>
      <c r="N45" s="8" t="s">
        <v>74</v>
      </c>
      <c r="O45" s="8">
        <f>P45+U45</f>
        <v>0</v>
      </c>
      <c r="P45" s="8" t="s">
        <v>74</v>
      </c>
      <c r="Q45" s="8" t="s">
        <v>74</v>
      </c>
      <c r="R45" s="28" t="s">
        <v>74</v>
      </c>
      <c r="S45" s="28" t="s">
        <v>74</v>
      </c>
      <c r="T45" s="3" t="s">
        <v>74</v>
      </c>
      <c r="U45" s="8">
        <f>R45+S45+T45</f>
        <v>0</v>
      </c>
      <c r="V45" s="3"/>
    </row>
    <row r="46" spans="1:21" ht="12" customHeight="1">
      <c r="A46" s="88" t="s">
        <v>36</v>
      </c>
      <c r="B46" s="18" t="s">
        <v>49</v>
      </c>
      <c r="C46" s="19">
        <v>1023000</v>
      </c>
      <c r="D46" s="19">
        <v>506100</v>
      </c>
      <c r="E46" s="19">
        <v>398610</v>
      </c>
      <c r="F46" s="20">
        <v>39</v>
      </c>
      <c r="G46" s="25"/>
      <c r="H46" s="25"/>
      <c r="I46" s="25"/>
      <c r="J46" s="21"/>
      <c r="K46" s="7"/>
      <c r="L46" s="7"/>
      <c r="M46" s="7">
        <v>1975</v>
      </c>
      <c r="N46" s="7">
        <v>1023000</v>
      </c>
      <c r="O46" s="8">
        <f aca="true" t="shared" si="4" ref="O46:O60">P46+U46</f>
        <v>1022710</v>
      </c>
      <c r="P46" s="22">
        <v>516400</v>
      </c>
      <c r="Q46" s="22">
        <v>506100</v>
      </c>
      <c r="R46" s="7">
        <v>5910</v>
      </c>
      <c r="S46" s="7">
        <v>392700</v>
      </c>
      <c r="T46" s="1">
        <v>107700</v>
      </c>
      <c r="U46" s="8">
        <f aca="true" t="shared" si="5" ref="U46:U60">R46+S46+T46</f>
        <v>506310</v>
      </c>
    </row>
    <row r="47" spans="1:21" ht="12" customHeight="1">
      <c r="A47" s="89"/>
      <c r="B47" s="23" t="s">
        <v>50</v>
      </c>
      <c r="C47" s="19">
        <v>1013000</v>
      </c>
      <c r="D47" s="24">
        <v>574500</v>
      </c>
      <c r="E47" s="19">
        <v>483400</v>
      </c>
      <c r="F47" s="20">
        <v>47.5</v>
      </c>
      <c r="G47" s="25"/>
      <c r="H47" s="25"/>
      <c r="I47" s="25"/>
      <c r="J47" s="21"/>
      <c r="K47" s="7"/>
      <c r="L47" s="7"/>
      <c r="M47" s="7">
        <v>1980</v>
      </c>
      <c r="N47" s="7">
        <v>1013000</v>
      </c>
      <c r="O47" s="8">
        <f t="shared" si="4"/>
        <v>1013200</v>
      </c>
      <c r="P47" s="22">
        <v>438400</v>
      </c>
      <c r="Q47" s="22">
        <v>574500</v>
      </c>
      <c r="R47" s="7">
        <v>14700</v>
      </c>
      <c r="S47" s="7">
        <v>468700</v>
      </c>
      <c r="T47" s="1">
        <v>91400</v>
      </c>
      <c r="U47" s="8">
        <f t="shared" si="5"/>
        <v>574800</v>
      </c>
    </row>
    <row r="48" spans="1:21" ht="12" customHeight="1">
      <c r="A48" s="89"/>
      <c r="B48" s="23" t="s">
        <v>51</v>
      </c>
      <c r="C48" s="19">
        <v>1033000</v>
      </c>
      <c r="D48" s="24">
        <v>59180</v>
      </c>
      <c r="E48" s="19">
        <v>531800</v>
      </c>
      <c r="F48" s="20">
        <v>51.5</v>
      </c>
      <c r="G48" s="25"/>
      <c r="H48" s="25"/>
      <c r="I48" s="25"/>
      <c r="J48" s="21"/>
      <c r="K48" s="7"/>
      <c r="L48" s="7"/>
      <c r="M48" s="7">
        <v>1985</v>
      </c>
      <c r="N48" s="7">
        <v>1033000</v>
      </c>
      <c r="O48" s="8">
        <f t="shared" si="4"/>
        <v>1033000</v>
      </c>
      <c r="P48" s="22">
        <v>441300</v>
      </c>
      <c r="Q48" s="22">
        <v>59180</v>
      </c>
      <c r="R48" s="7">
        <v>16500</v>
      </c>
      <c r="S48" s="7">
        <v>515300</v>
      </c>
      <c r="T48" s="1">
        <v>59900</v>
      </c>
      <c r="U48" s="8">
        <f t="shared" si="5"/>
        <v>591700</v>
      </c>
    </row>
    <row r="49" spans="1:21" ht="13.5" customHeight="1" hidden="1">
      <c r="A49" s="89"/>
      <c r="B49" s="23" t="s">
        <v>34</v>
      </c>
      <c r="C49" s="19">
        <v>1040000</v>
      </c>
      <c r="D49" s="24">
        <v>606100</v>
      </c>
      <c r="E49" s="19">
        <v>549700</v>
      </c>
      <c r="F49" s="20">
        <v>52.9</v>
      </c>
      <c r="G49" s="25"/>
      <c r="H49" s="25"/>
      <c r="I49" s="25"/>
      <c r="J49" s="21"/>
      <c r="K49" s="7"/>
      <c r="L49" s="7"/>
      <c r="M49" s="7">
        <v>1986</v>
      </c>
      <c r="N49" s="7">
        <v>1040000</v>
      </c>
      <c r="O49" s="8">
        <f t="shared" si="4"/>
        <v>1040000</v>
      </c>
      <c r="P49" s="22">
        <v>434000</v>
      </c>
      <c r="Q49" s="22">
        <v>606100</v>
      </c>
      <c r="R49" s="7">
        <v>17700</v>
      </c>
      <c r="S49" s="7">
        <v>532000</v>
      </c>
      <c r="T49" s="1">
        <v>56300</v>
      </c>
      <c r="U49" s="8">
        <f t="shared" si="5"/>
        <v>606000</v>
      </c>
    </row>
    <row r="50" spans="1:21" ht="13.5" customHeight="1" hidden="1">
      <c r="A50" s="89"/>
      <c r="B50" s="23" t="s">
        <v>35</v>
      </c>
      <c r="C50" s="19">
        <v>1026000</v>
      </c>
      <c r="D50" s="24">
        <v>608900</v>
      </c>
      <c r="E50" s="19">
        <v>555900</v>
      </c>
      <c r="F50" s="20">
        <v>54.2</v>
      </c>
      <c r="G50" s="25"/>
      <c r="H50" s="25"/>
      <c r="I50" s="25"/>
      <c r="J50" s="21"/>
      <c r="K50" s="7"/>
      <c r="L50" s="7"/>
      <c r="M50" s="7">
        <v>1987</v>
      </c>
      <c r="N50" s="7">
        <v>1026000</v>
      </c>
      <c r="O50" s="8">
        <f t="shared" si="4"/>
        <v>1026400</v>
      </c>
      <c r="P50" s="22">
        <v>417600</v>
      </c>
      <c r="Q50" s="22">
        <v>608900</v>
      </c>
      <c r="R50" s="7">
        <v>18000</v>
      </c>
      <c r="S50" s="7">
        <v>537900</v>
      </c>
      <c r="T50" s="1">
        <v>52900</v>
      </c>
      <c r="U50" s="8">
        <f t="shared" si="5"/>
        <v>608800</v>
      </c>
    </row>
    <row r="51" spans="1:21" ht="13.5" customHeight="1" hidden="1">
      <c r="A51" s="89"/>
      <c r="B51" s="18" t="s">
        <v>9</v>
      </c>
      <c r="C51" s="19">
        <v>975300</v>
      </c>
      <c r="D51" s="24">
        <v>591400</v>
      </c>
      <c r="E51" s="19">
        <v>540800</v>
      </c>
      <c r="F51" s="20">
        <v>55.44960524966677</v>
      </c>
      <c r="G51" s="25"/>
      <c r="H51" s="25"/>
      <c r="I51" s="25"/>
      <c r="J51" s="21"/>
      <c r="K51" s="7"/>
      <c r="L51" s="7"/>
      <c r="M51" s="14" t="s">
        <v>10</v>
      </c>
      <c r="N51" s="14">
        <v>975300</v>
      </c>
      <c r="O51" s="8">
        <f t="shared" si="4"/>
        <v>975300</v>
      </c>
      <c r="P51" s="25">
        <v>384000</v>
      </c>
      <c r="Q51" s="25">
        <v>591400</v>
      </c>
      <c r="R51" s="25">
        <v>17300</v>
      </c>
      <c r="S51" s="25">
        <v>523500</v>
      </c>
      <c r="T51" s="1">
        <v>50500</v>
      </c>
      <c r="U51" s="8">
        <f t="shared" si="5"/>
        <v>591300</v>
      </c>
    </row>
    <row r="52" spans="1:21" ht="13.5" customHeight="1" hidden="1">
      <c r="A52" s="89"/>
      <c r="B52" s="18" t="s">
        <v>12</v>
      </c>
      <c r="C52" s="19">
        <v>975000</v>
      </c>
      <c r="D52" s="24">
        <v>595400</v>
      </c>
      <c r="E52" s="19">
        <v>547000</v>
      </c>
      <c r="F52" s="20">
        <v>56.1025641025641</v>
      </c>
      <c r="G52" s="25"/>
      <c r="H52" s="25"/>
      <c r="I52" s="25"/>
      <c r="J52" s="21"/>
      <c r="K52" s="7"/>
      <c r="L52" s="14" t="s">
        <v>18</v>
      </c>
      <c r="M52" s="14" t="s">
        <v>13</v>
      </c>
      <c r="N52" s="14">
        <v>975000</v>
      </c>
      <c r="O52" s="8">
        <f t="shared" si="4"/>
        <v>975200</v>
      </c>
      <c r="P52" s="25">
        <v>379600</v>
      </c>
      <c r="Q52" s="25">
        <v>595400</v>
      </c>
      <c r="R52" s="25">
        <v>17800</v>
      </c>
      <c r="S52" s="25">
        <v>529200</v>
      </c>
      <c r="T52" s="33">
        <v>48600</v>
      </c>
      <c r="U52" s="8">
        <f t="shared" si="5"/>
        <v>595600</v>
      </c>
    </row>
    <row r="53" spans="1:21" ht="12" customHeight="1">
      <c r="A53" s="89"/>
      <c r="B53" s="18" t="s">
        <v>108</v>
      </c>
      <c r="C53" s="19">
        <v>931100</v>
      </c>
      <c r="D53" s="24">
        <v>577800</v>
      </c>
      <c r="E53" s="19">
        <v>532500</v>
      </c>
      <c r="F53" s="20">
        <v>57.190419933412095</v>
      </c>
      <c r="G53" s="25"/>
      <c r="H53" s="25"/>
      <c r="I53" s="25"/>
      <c r="J53" s="21"/>
      <c r="K53" s="7"/>
      <c r="L53" s="7"/>
      <c r="M53" s="14" t="s">
        <v>14</v>
      </c>
      <c r="N53" s="14">
        <v>931100</v>
      </c>
      <c r="O53" s="8">
        <f t="shared" si="4"/>
        <v>931100</v>
      </c>
      <c r="P53" s="25">
        <v>353300</v>
      </c>
      <c r="Q53" s="25">
        <v>577800</v>
      </c>
      <c r="R53" s="25">
        <v>16400</v>
      </c>
      <c r="S53" s="25">
        <v>516100</v>
      </c>
      <c r="T53" s="33">
        <v>45300</v>
      </c>
      <c r="U53" s="8">
        <f t="shared" si="5"/>
        <v>577800</v>
      </c>
    </row>
    <row r="54" spans="1:21" ht="17.25" customHeight="1" hidden="1">
      <c r="A54" s="89"/>
      <c r="B54" s="23" t="s">
        <v>29</v>
      </c>
      <c r="C54" s="19">
        <v>889100</v>
      </c>
      <c r="D54" s="24">
        <v>560700</v>
      </c>
      <c r="E54" s="19">
        <v>520400</v>
      </c>
      <c r="F54" s="20">
        <v>58.531098864019796</v>
      </c>
      <c r="G54" s="25"/>
      <c r="H54" s="25"/>
      <c r="I54" s="25"/>
      <c r="J54" s="21"/>
      <c r="K54" s="7"/>
      <c r="L54" s="7"/>
      <c r="M54" s="14" t="s">
        <v>15</v>
      </c>
      <c r="N54" s="14">
        <v>889100</v>
      </c>
      <c r="O54" s="8">
        <f t="shared" si="4"/>
        <v>889100</v>
      </c>
      <c r="P54" s="25">
        <v>328400</v>
      </c>
      <c r="Q54" s="25">
        <v>560700</v>
      </c>
      <c r="R54" s="25">
        <v>15700</v>
      </c>
      <c r="S54" s="25">
        <v>504700</v>
      </c>
      <c r="T54" s="33">
        <v>40300</v>
      </c>
      <c r="U54" s="8">
        <f t="shared" si="5"/>
        <v>560700</v>
      </c>
    </row>
    <row r="55" spans="1:21" ht="17.25" customHeight="1" hidden="1">
      <c r="A55" s="89"/>
      <c r="B55" s="23" t="s">
        <v>30</v>
      </c>
      <c r="C55" s="19">
        <v>898900</v>
      </c>
      <c r="D55" s="24">
        <v>571700</v>
      </c>
      <c r="E55" s="19">
        <v>534400</v>
      </c>
      <c r="F55" s="20">
        <v>59.45043942596507</v>
      </c>
      <c r="G55" s="25"/>
      <c r="H55" s="25"/>
      <c r="I55" s="25"/>
      <c r="J55" s="21"/>
      <c r="K55" s="7"/>
      <c r="L55" s="7"/>
      <c r="M55" s="14" t="s">
        <v>16</v>
      </c>
      <c r="N55" s="14">
        <v>898900</v>
      </c>
      <c r="O55" s="8">
        <f t="shared" si="4"/>
        <v>898800</v>
      </c>
      <c r="P55" s="25">
        <v>327200</v>
      </c>
      <c r="Q55" s="25">
        <v>571700</v>
      </c>
      <c r="R55" s="25">
        <v>15600</v>
      </c>
      <c r="S55" s="25">
        <v>518800</v>
      </c>
      <c r="T55" s="1">
        <v>37200</v>
      </c>
      <c r="U55" s="8">
        <f t="shared" si="5"/>
        <v>571600</v>
      </c>
    </row>
    <row r="56" spans="1:21" ht="17.25" customHeight="1" hidden="1">
      <c r="A56" s="89"/>
      <c r="B56" s="23" t="s">
        <v>31</v>
      </c>
      <c r="C56" s="19">
        <v>835500</v>
      </c>
      <c r="D56" s="24">
        <v>567900</v>
      </c>
      <c r="E56" s="19">
        <v>535000</v>
      </c>
      <c r="F56" s="20">
        <v>64.03351286654699</v>
      </c>
      <c r="G56" s="25"/>
      <c r="H56" s="25"/>
      <c r="I56" s="25"/>
      <c r="J56" s="21"/>
      <c r="K56" s="7"/>
      <c r="L56" s="7"/>
      <c r="M56" s="26">
        <v>1993</v>
      </c>
      <c r="N56" s="26">
        <v>835500</v>
      </c>
      <c r="O56" s="8">
        <f t="shared" si="4"/>
        <v>835500</v>
      </c>
      <c r="P56" s="25">
        <v>267600</v>
      </c>
      <c r="Q56" s="25">
        <v>567900</v>
      </c>
      <c r="R56" s="25">
        <v>14800</v>
      </c>
      <c r="S56" s="25">
        <v>520200</v>
      </c>
      <c r="T56" s="1">
        <v>32900</v>
      </c>
      <c r="U56" s="8">
        <f t="shared" si="5"/>
        <v>567900</v>
      </c>
    </row>
    <row r="57" spans="1:22" ht="17.25" customHeight="1" hidden="1">
      <c r="A57" s="89"/>
      <c r="B57" s="23" t="s">
        <v>32</v>
      </c>
      <c r="C57" s="19">
        <v>865500</v>
      </c>
      <c r="D57" s="24">
        <v>575600</v>
      </c>
      <c r="E57" s="19">
        <v>541400</v>
      </c>
      <c r="F57" s="20">
        <v>62.55343731946852</v>
      </c>
      <c r="G57" s="25"/>
      <c r="H57" s="25"/>
      <c r="I57" s="25"/>
      <c r="J57" s="21"/>
      <c r="K57" s="7"/>
      <c r="L57" s="7"/>
      <c r="M57" s="7">
        <v>1994</v>
      </c>
      <c r="N57" s="7">
        <v>865500</v>
      </c>
      <c r="O57" s="8">
        <f t="shared" si="4"/>
        <v>865400</v>
      </c>
      <c r="P57" s="22">
        <v>289900</v>
      </c>
      <c r="Q57" s="22">
        <v>575600</v>
      </c>
      <c r="R57" s="26">
        <v>14700</v>
      </c>
      <c r="S57" s="26">
        <v>526700</v>
      </c>
      <c r="T57" s="32">
        <v>34100</v>
      </c>
      <c r="U57" s="8">
        <f t="shared" si="5"/>
        <v>575500</v>
      </c>
      <c r="V57" s="32"/>
    </row>
    <row r="58" spans="1:22" ht="12" customHeight="1">
      <c r="A58" s="89"/>
      <c r="B58" s="23" t="s">
        <v>109</v>
      </c>
      <c r="C58" s="19">
        <v>826500</v>
      </c>
      <c r="D58" s="24">
        <v>548000</v>
      </c>
      <c r="E58" s="19">
        <v>518300</v>
      </c>
      <c r="F58" s="20">
        <v>62.7102238354507</v>
      </c>
      <c r="G58" s="25"/>
      <c r="H58" s="25"/>
      <c r="I58" s="25"/>
      <c r="J58" s="21"/>
      <c r="K58" s="7"/>
      <c r="L58" s="7"/>
      <c r="M58" s="7">
        <v>1995</v>
      </c>
      <c r="N58" s="7">
        <v>826500</v>
      </c>
      <c r="O58" s="8">
        <f t="shared" si="4"/>
        <v>826600</v>
      </c>
      <c r="P58" s="22">
        <v>278500</v>
      </c>
      <c r="Q58" s="22">
        <v>548000</v>
      </c>
      <c r="R58" s="26">
        <v>13600</v>
      </c>
      <c r="S58" s="26">
        <v>504700</v>
      </c>
      <c r="T58" s="32">
        <v>29800</v>
      </c>
      <c r="U58" s="8">
        <f t="shared" si="5"/>
        <v>548100</v>
      </c>
      <c r="V58" s="32"/>
    </row>
    <row r="59" spans="1:22" ht="12" customHeight="1">
      <c r="A59" s="89"/>
      <c r="B59" s="23" t="s">
        <v>110</v>
      </c>
      <c r="C59" s="19">
        <v>823000</v>
      </c>
      <c r="D59" s="24">
        <v>557500</v>
      </c>
      <c r="E59" s="19">
        <v>529700</v>
      </c>
      <c r="F59" s="20">
        <v>64.36208991494532</v>
      </c>
      <c r="G59" s="25"/>
      <c r="H59" s="25"/>
      <c r="I59" s="25"/>
      <c r="J59" s="21"/>
      <c r="K59" s="7"/>
      <c r="L59" s="7"/>
      <c r="M59" s="7">
        <v>1996</v>
      </c>
      <c r="N59" s="7">
        <v>823000</v>
      </c>
      <c r="O59" s="8">
        <f t="shared" si="4"/>
        <v>822900</v>
      </c>
      <c r="P59" s="22">
        <v>265500</v>
      </c>
      <c r="Q59" s="22">
        <v>557500</v>
      </c>
      <c r="R59" s="26">
        <v>13700</v>
      </c>
      <c r="S59" s="26">
        <v>516000</v>
      </c>
      <c r="T59" s="32">
        <v>27700</v>
      </c>
      <c r="U59" s="8">
        <f t="shared" si="5"/>
        <v>557400</v>
      </c>
      <c r="V59" s="32"/>
    </row>
    <row r="60" spans="1:22" ht="12" customHeight="1">
      <c r="A60" s="89"/>
      <c r="B60" s="23" t="s">
        <v>111</v>
      </c>
      <c r="C60" s="19">
        <v>797600</v>
      </c>
      <c r="D60" s="24">
        <v>547500</v>
      </c>
      <c r="E60" s="19">
        <v>521300</v>
      </c>
      <c r="F60" s="20">
        <v>65.35857572718155</v>
      </c>
      <c r="G60" s="25"/>
      <c r="H60" s="25"/>
      <c r="I60" s="25"/>
      <c r="J60" s="21"/>
      <c r="K60" s="7"/>
      <c r="L60" s="7"/>
      <c r="M60" s="7">
        <v>1997</v>
      </c>
      <c r="N60" s="7">
        <v>797600</v>
      </c>
      <c r="O60" s="8">
        <f t="shared" si="4"/>
        <v>797600</v>
      </c>
      <c r="P60" s="22">
        <v>250100</v>
      </c>
      <c r="Q60" s="22">
        <v>547500</v>
      </c>
      <c r="R60" s="26">
        <v>14500</v>
      </c>
      <c r="S60" s="26">
        <v>506800</v>
      </c>
      <c r="T60" s="32">
        <v>26200</v>
      </c>
      <c r="U60" s="8">
        <f t="shared" si="5"/>
        <v>547500</v>
      </c>
      <c r="V60" s="32"/>
    </row>
    <row r="61" spans="1:22" ht="12" customHeight="1">
      <c r="A61" s="89"/>
      <c r="B61" s="27" t="s">
        <v>47</v>
      </c>
      <c r="C61" s="19">
        <v>746300</v>
      </c>
      <c r="D61" s="19">
        <v>510100</v>
      </c>
      <c r="E61" s="19">
        <v>487000</v>
      </c>
      <c r="F61" s="20">
        <v>65.25525927911028</v>
      </c>
      <c r="G61" s="25"/>
      <c r="H61" s="25"/>
      <c r="I61" s="25"/>
      <c r="J61" s="21"/>
      <c r="K61" s="7"/>
      <c r="L61" s="8"/>
      <c r="M61" s="8">
        <v>1998</v>
      </c>
      <c r="N61" s="8">
        <v>746300</v>
      </c>
      <c r="O61" s="8">
        <f>P61+U61</f>
        <v>746500</v>
      </c>
      <c r="P61" s="8">
        <v>236300</v>
      </c>
      <c r="Q61" s="8">
        <v>510100</v>
      </c>
      <c r="R61" s="28">
        <v>13800</v>
      </c>
      <c r="S61" s="28">
        <v>473200</v>
      </c>
      <c r="T61" s="3">
        <v>23200</v>
      </c>
      <c r="U61" s="8">
        <f>R61+S61+T61</f>
        <v>510200</v>
      </c>
      <c r="V61" s="3"/>
    </row>
    <row r="62" spans="1:22" ht="12" customHeight="1">
      <c r="A62" s="89"/>
      <c r="B62" s="27" t="s">
        <v>48</v>
      </c>
      <c r="C62" s="19">
        <v>766000</v>
      </c>
      <c r="D62" s="19">
        <v>534900</v>
      </c>
      <c r="E62" s="19">
        <v>513500</v>
      </c>
      <c r="F62" s="20">
        <v>67.03655352480418</v>
      </c>
      <c r="G62" s="25"/>
      <c r="H62" s="25"/>
      <c r="I62" s="25"/>
      <c r="J62" s="21"/>
      <c r="K62" s="7"/>
      <c r="L62" s="8"/>
      <c r="M62" s="8">
        <v>1999</v>
      </c>
      <c r="N62" s="8">
        <v>766000</v>
      </c>
      <c r="O62" s="8">
        <f>P62+U62</f>
        <v>765900</v>
      </c>
      <c r="P62" s="8">
        <v>231000</v>
      </c>
      <c r="Q62" s="8">
        <v>534900</v>
      </c>
      <c r="R62" s="28">
        <v>14600</v>
      </c>
      <c r="S62" s="28">
        <v>498900</v>
      </c>
      <c r="T62" s="3">
        <v>21400</v>
      </c>
      <c r="U62" s="8">
        <f>R62+S62+T62</f>
        <v>534900</v>
      </c>
      <c r="V62" s="3"/>
    </row>
    <row r="63" spans="1:22" ht="12" customHeight="1">
      <c r="A63" s="89"/>
      <c r="B63" s="27" t="s">
        <v>72</v>
      </c>
      <c r="C63" s="19">
        <v>766500</v>
      </c>
      <c r="D63" s="19">
        <v>531400</v>
      </c>
      <c r="E63" s="19">
        <v>511300</v>
      </c>
      <c r="F63" s="20">
        <v>66.7058056099152</v>
      </c>
      <c r="G63" s="25">
        <v>14200</v>
      </c>
      <c r="H63" s="25">
        <v>497100</v>
      </c>
      <c r="I63" s="25">
        <f>SUM(G63:H63)</f>
        <v>511300</v>
      </c>
      <c r="J63" s="21"/>
      <c r="K63" s="7"/>
      <c r="L63" s="8"/>
      <c r="M63" s="8"/>
      <c r="N63" s="8"/>
      <c r="O63" s="8"/>
      <c r="P63" s="8"/>
      <c r="Q63" s="8"/>
      <c r="R63" s="28"/>
      <c r="S63" s="28"/>
      <c r="T63" s="3"/>
      <c r="U63" s="8"/>
      <c r="V63" s="3"/>
    </row>
    <row r="64" spans="1:22" ht="12" customHeight="1">
      <c r="A64" s="90"/>
      <c r="B64" s="29" t="s">
        <v>73</v>
      </c>
      <c r="C64" s="30">
        <v>735500</v>
      </c>
      <c r="D64" s="30">
        <v>510400</v>
      </c>
      <c r="E64" s="30">
        <v>490500</v>
      </c>
      <c r="F64" s="31">
        <v>66.68932698844323</v>
      </c>
      <c r="G64" s="25">
        <v>13800</v>
      </c>
      <c r="H64" s="25">
        <v>476700</v>
      </c>
      <c r="I64" s="25">
        <f>SUM(G64:H64)</f>
        <v>490500</v>
      </c>
      <c r="J64" s="21"/>
      <c r="K64" s="7"/>
      <c r="L64" s="8"/>
      <c r="M64" s="8">
        <v>2000</v>
      </c>
      <c r="N64" s="8" t="s">
        <v>74</v>
      </c>
      <c r="O64" s="8">
        <f>P64+U64</f>
        <v>0</v>
      </c>
      <c r="P64" s="8" t="s">
        <v>74</v>
      </c>
      <c r="Q64" s="8" t="s">
        <v>74</v>
      </c>
      <c r="R64" s="28" t="s">
        <v>74</v>
      </c>
      <c r="S64" s="28" t="s">
        <v>74</v>
      </c>
      <c r="T64" s="3" t="s">
        <v>74</v>
      </c>
      <c r="U64" s="8">
        <f>R64+S64+T64</f>
        <v>0</v>
      </c>
      <c r="V64" s="3"/>
    </row>
    <row r="65" spans="1:22" ht="14.25" customHeight="1">
      <c r="A65" s="34" t="s">
        <v>43</v>
      </c>
      <c r="B65" s="35"/>
      <c r="C65" s="36"/>
      <c r="D65" s="36"/>
      <c r="E65" s="36"/>
      <c r="F65" s="37"/>
      <c r="G65" s="36"/>
      <c r="H65" s="36"/>
      <c r="I65" s="36"/>
      <c r="J65" s="37"/>
      <c r="K65" s="32"/>
      <c r="L65" s="32"/>
      <c r="M65" s="32"/>
      <c r="N65" s="32"/>
      <c r="O65" s="32"/>
      <c r="P65" s="32"/>
      <c r="Q65" s="32"/>
      <c r="R65" s="38"/>
      <c r="S65" s="38"/>
      <c r="T65" s="32"/>
      <c r="U65" s="32"/>
      <c r="V65" s="32"/>
    </row>
    <row r="66" spans="1:22" ht="14.25" customHeight="1">
      <c r="A66" s="39" t="s">
        <v>44</v>
      </c>
      <c r="B66" s="32"/>
      <c r="C66" s="32"/>
      <c r="D66" s="32"/>
      <c r="E66" s="32"/>
      <c r="F66" s="32"/>
      <c r="G66" s="40"/>
      <c r="H66" s="40"/>
      <c r="I66" s="40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</row>
    <row r="67" spans="1:22" ht="14.25" customHeight="1">
      <c r="A67" s="39" t="s">
        <v>45</v>
      </c>
      <c r="B67" s="32"/>
      <c r="C67" s="32"/>
      <c r="D67" s="32"/>
      <c r="E67" s="32"/>
      <c r="F67" s="32"/>
      <c r="G67" s="40"/>
      <c r="H67" s="40"/>
      <c r="I67" s="40"/>
      <c r="J67" s="32" t="s">
        <v>107</v>
      </c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</row>
    <row r="68" spans="1:22" ht="14.25" customHeight="1">
      <c r="A68" s="39" t="s">
        <v>97</v>
      </c>
      <c r="B68" s="32"/>
      <c r="C68" s="32"/>
      <c r="D68" s="32"/>
      <c r="E68" s="32"/>
      <c r="F68" s="32"/>
      <c r="G68" s="40"/>
      <c r="H68" s="40"/>
      <c r="I68" s="40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</row>
    <row r="69" spans="1:22" ht="15" customHeight="1">
      <c r="A69" s="39"/>
      <c r="B69" s="32"/>
      <c r="C69" s="32"/>
      <c r="D69" s="32"/>
      <c r="E69" s="32"/>
      <c r="F69" s="32"/>
      <c r="G69" s="40"/>
      <c r="H69" s="40"/>
      <c r="I69" s="40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</row>
    <row r="70" spans="1:22" ht="15" customHeight="1">
      <c r="A70" s="39"/>
      <c r="B70" s="32"/>
      <c r="C70" s="32"/>
      <c r="D70" s="32"/>
      <c r="E70" s="32"/>
      <c r="F70" s="32"/>
      <c r="G70" s="40"/>
      <c r="H70" s="40"/>
      <c r="I70" s="40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</row>
    <row r="71" spans="2:22" ht="15" customHeight="1">
      <c r="B71" s="32"/>
      <c r="C71" s="32"/>
      <c r="D71" s="32"/>
      <c r="E71" s="32"/>
      <c r="F71" s="32"/>
      <c r="G71" s="40"/>
      <c r="H71" s="40"/>
      <c r="I71" s="40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</row>
    <row r="72" spans="1:21" ht="13.5" customHeight="1">
      <c r="A72" s="3"/>
      <c r="B72" s="3"/>
      <c r="C72" s="3"/>
      <c r="D72" s="3"/>
      <c r="E72" s="4"/>
      <c r="F72" s="4" t="s">
        <v>0</v>
      </c>
      <c r="G72" s="5"/>
      <c r="H72" s="5"/>
      <c r="I72" s="5"/>
      <c r="J72" s="5"/>
      <c r="K72" s="32"/>
      <c r="L72" s="32"/>
      <c r="M72" s="32"/>
      <c r="N72" s="32"/>
      <c r="O72" s="32"/>
      <c r="P72" s="32"/>
      <c r="Q72" s="32"/>
      <c r="R72" s="32"/>
      <c r="S72" s="32"/>
      <c r="U72" s="32"/>
    </row>
    <row r="73" spans="1:21" ht="13.5" customHeight="1">
      <c r="A73" s="85" t="s">
        <v>76</v>
      </c>
      <c r="B73" s="85" t="s">
        <v>3</v>
      </c>
      <c r="C73" s="94" t="s">
        <v>52</v>
      </c>
      <c r="D73" s="96" t="s">
        <v>98</v>
      </c>
      <c r="E73" s="97"/>
      <c r="F73" s="98"/>
      <c r="G73" s="6"/>
      <c r="H73" s="6"/>
      <c r="I73" s="6"/>
      <c r="J73" s="6"/>
      <c r="K73" s="7"/>
      <c r="L73" s="7"/>
      <c r="M73" s="7"/>
      <c r="N73" s="7"/>
      <c r="O73" s="7"/>
      <c r="P73" s="7"/>
      <c r="Q73" s="7"/>
      <c r="R73" s="7"/>
      <c r="S73" s="7"/>
      <c r="U73" s="7"/>
    </row>
    <row r="74" spans="1:21" ht="27" customHeight="1">
      <c r="A74" s="86"/>
      <c r="B74" s="86"/>
      <c r="C74" s="99"/>
      <c r="D74" s="11" t="s">
        <v>96</v>
      </c>
      <c r="E74" s="11" t="s">
        <v>53</v>
      </c>
      <c r="F74" s="12" t="s">
        <v>54</v>
      </c>
      <c r="G74" s="11"/>
      <c r="H74" s="11"/>
      <c r="I74" s="11"/>
      <c r="J74" s="13"/>
      <c r="K74" s="7"/>
      <c r="L74" s="7"/>
      <c r="M74" s="7"/>
      <c r="N74" s="7"/>
      <c r="O74" s="7"/>
      <c r="P74" s="7"/>
      <c r="Q74" s="7"/>
      <c r="R74" s="7"/>
      <c r="S74" s="7"/>
      <c r="U74" s="7"/>
    </row>
    <row r="75" spans="1:21" ht="11.25">
      <c r="A75" s="87"/>
      <c r="B75" s="87"/>
      <c r="C75" s="15" t="s">
        <v>5</v>
      </c>
      <c r="D75" s="15" t="s">
        <v>6</v>
      </c>
      <c r="E75" s="15" t="s">
        <v>7</v>
      </c>
      <c r="F75" s="16" t="s">
        <v>8</v>
      </c>
      <c r="G75" s="41"/>
      <c r="H75" s="41"/>
      <c r="I75" s="41"/>
      <c r="J75" s="17"/>
      <c r="K75" s="7"/>
      <c r="L75" s="7"/>
      <c r="M75" s="7"/>
      <c r="N75" s="7"/>
      <c r="O75" s="7"/>
      <c r="P75" s="7"/>
      <c r="Q75" s="7"/>
      <c r="R75" s="7"/>
      <c r="S75" s="7"/>
      <c r="U75" s="7"/>
    </row>
    <row r="76" spans="1:21" ht="12" customHeight="1">
      <c r="A76" s="88" t="s">
        <v>77</v>
      </c>
      <c r="B76" s="18" t="s">
        <v>56</v>
      </c>
      <c r="C76" s="19">
        <v>247700</v>
      </c>
      <c r="D76" s="19">
        <v>76100</v>
      </c>
      <c r="E76" s="19">
        <v>11500</v>
      </c>
      <c r="F76" s="20">
        <v>4.6</v>
      </c>
      <c r="G76" s="25"/>
      <c r="H76" s="25"/>
      <c r="I76" s="25"/>
      <c r="J76" s="21"/>
      <c r="K76" s="7"/>
      <c r="L76" s="7"/>
      <c r="M76" s="7">
        <v>1975</v>
      </c>
      <c r="N76" s="7">
        <v>247700</v>
      </c>
      <c r="O76" s="8">
        <f aca="true" t="shared" si="6" ref="O76:O90">P76+U76</f>
        <v>247600</v>
      </c>
      <c r="P76" s="22">
        <v>171600</v>
      </c>
      <c r="Q76" s="22">
        <v>76100</v>
      </c>
      <c r="R76" s="7"/>
      <c r="S76" s="7">
        <v>11500</v>
      </c>
      <c r="T76" s="1">
        <v>64500</v>
      </c>
      <c r="U76" s="8">
        <f aca="true" t="shared" si="7" ref="U76:U90">R76+S76+T76</f>
        <v>76000</v>
      </c>
    </row>
    <row r="77" spans="1:21" ht="12" customHeight="1">
      <c r="A77" s="89"/>
      <c r="B77" s="23" t="s">
        <v>57</v>
      </c>
      <c r="C77" s="19">
        <v>239300</v>
      </c>
      <c r="D77" s="24">
        <v>87500</v>
      </c>
      <c r="E77" s="19">
        <v>9960</v>
      </c>
      <c r="F77" s="20">
        <v>4</v>
      </c>
      <c r="G77" s="25"/>
      <c r="H77" s="25"/>
      <c r="I77" s="25"/>
      <c r="J77" s="21"/>
      <c r="K77" s="7"/>
      <c r="L77" s="7"/>
      <c r="M77" s="7">
        <v>1980</v>
      </c>
      <c r="N77" s="7">
        <v>239300</v>
      </c>
      <c r="O77" s="8">
        <f t="shared" si="6"/>
        <v>239460</v>
      </c>
      <c r="P77" s="22">
        <v>152000</v>
      </c>
      <c r="Q77" s="22">
        <v>87500</v>
      </c>
      <c r="R77" s="7"/>
      <c r="S77" s="7">
        <v>9960</v>
      </c>
      <c r="T77" s="1">
        <v>77500</v>
      </c>
      <c r="U77" s="8">
        <f t="shared" si="7"/>
        <v>87460</v>
      </c>
    </row>
    <row r="78" spans="1:21" ht="12" customHeight="1">
      <c r="A78" s="89"/>
      <c r="B78" s="23" t="s">
        <v>58</v>
      </c>
      <c r="C78" s="19">
        <v>273400</v>
      </c>
      <c r="D78" s="24">
        <v>94100</v>
      </c>
      <c r="E78" s="19">
        <v>6993</v>
      </c>
      <c r="F78" s="20">
        <v>2.6</v>
      </c>
      <c r="G78" s="25"/>
      <c r="H78" s="25"/>
      <c r="I78" s="25"/>
      <c r="J78" s="21"/>
      <c r="K78" s="7"/>
      <c r="L78" s="7"/>
      <c r="M78" s="7">
        <v>1985</v>
      </c>
      <c r="N78" s="7">
        <v>273400</v>
      </c>
      <c r="O78" s="8">
        <f t="shared" si="6"/>
        <v>273593</v>
      </c>
      <c r="P78" s="22">
        <v>179500</v>
      </c>
      <c r="Q78" s="22">
        <v>94100</v>
      </c>
      <c r="R78" s="7">
        <v>3</v>
      </c>
      <c r="S78" s="7">
        <v>6990</v>
      </c>
      <c r="T78" s="1">
        <v>87100</v>
      </c>
      <c r="U78" s="8">
        <f t="shared" si="7"/>
        <v>94093</v>
      </c>
    </row>
    <row r="79" spans="1:21" ht="13.5" customHeight="1" hidden="1">
      <c r="A79" s="89"/>
      <c r="B79" s="23" t="s">
        <v>59</v>
      </c>
      <c r="C79" s="19">
        <v>277700</v>
      </c>
      <c r="D79" s="24">
        <v>97400</v>
      </c>
      <c r="E79" s="19">
        <v>5897</v>
      </c>
      <c r="F79" s="20">
        <v>2.1</v>
      </c>
      <c r="G79" s="25"/>
      <c r="H79" s="25"/>
      <c r="I79" s="25"/>
      <c r="J79" s="21"/>
      <c r="K79" s="7"/>
      <c r="L79" s="7"/>
      <c r="M79" s="7">
        <v>1986</v>
      </c>
      <c r="N79" s="7">
        <v>277700</v>
      </c>
      <c r="O79" s="8">
        <f t="shared" si="6"/>
        <v>277597</v>
      </c>
      <c r="P79" s="22">
        <v>180200</v>
      </c>
      <c r="Q79" s="22">
        <v>97400</v>
      </c>
      <c r="R79" s="7">
        <v>7</v>
      </c>
      <c r="S79" s="7">
        <v>5890</v>
      </c>
      <c r="T79" s="1">
        <v>91500</v>
      </c>
      <c r="U79" s="8">
        <f t="shared" si="7"/>
        <v>97397</v>
      </c>
    </row>
    <row r="80" spans="1:21" ht="13.5" customHeight="1" hidden="1">
      <c r="A80" s="89"/>
      <c r="B80" s="23" t="s">
        <v>60</v>
      </c>
      <c r="C80" s="19">
        <v>276800</v>
      </c>
      <c r="D80" s="24">
        <v>101200</v>
      </c>
      <c r="E80" s="19">
        <v>5757</v>
      </c>
      <c r="F80" s="20">
        <v>2.1</v>
      </c>
      <c r="G80" s="25"/>
      <c r="H80" s="25"/>
      <c r="I80" s="25"/>
      <c r="J80" s="21"/>
      <c r="K80" s="7"/>
      <c r="L80" s="7"/>
      <c r="M80" s="7">
        <v>1987</v>
      </c>
      <c r="N80" s="7">
        <v>276800</v>
      </c>
      <c r="O80" s="8">
        <f t="shared" si="6"/>
        <v>276757</v>
      </c>
      <c r="P80" s="22">
        <v>175600</v>
      </c>
      <c r="Q80" s="22">
        <v>101200</v>
      </c>
      <c r="R80" s="7">
        <v>7</v>
      </c>
      <c r="S80" s="7">
        <v>5750</v>
      </c>
      <c r="T80" s="1">
        <v>95400</v>
      </c>
      <c r="U80" s="8">
        <f t="shared" si="7"/>
        <v>101157</v>
      </c>
    </row>
    <row r="81" spans="1:21" ht="13.5" customHeight="1" hidden="1">
      <c r="A81" s="89"/>
      <c r="B81" s="18" t="s">
        <v>9</v>
      </c>
      <c r="C81" s="19">
        <v>283600</v>
      </c>
      <c r="D81" s="24">
        <v>98500</v>
      </c>
      <c r="E81" s="19">
        <v>5940</v>
      </c>
      <c r="F81" s="20">
        <v>2.0944992947813823</v>
      </c>
      <c r="G81" s="25"/>
      <c r="H81" s="25"/>
      <c r="I81" s="25"/>
      <c r="J81" s="21"/>
      <c r="K81" s="7"/>
      <c r="L81" s="7"/>
      <c r="M81" s="14" t="s">
        <v>10</v>
      </c>
      <c r="N81" s="14">
        <v>283600</v>
      </c>
      <c r="O81" s="8">
        <f t="shared" si="6"/>
        <v>283540</v>
      </c>
      <c r="P81" s="25">
        <v>185100</v>
      </c>
      <c r="Q81" s="25">
        <v>98500</v>
      </c>
      <c r="R81" s="25"/>
      <c r="S81" s="25">
        <v>5940</v>
      </c>
      <c r="T81" s="1">
        <v>92500</v>
      </c>
      <c r="U81" s="8">
        <f t="shared" si="7"/>
        <v>98440</v>
      </c>
    </row>
    <row r="82" spans="1:21" ht="13.5" customHeight="1" hidden="1">
      <c r="A82" s="89"/>
      <c r="B82" s="18" t="s">
        <v>12</v>
      </c>
      <c r="C82" s="19">
        <v>296500</v>
      </c>
      <c r="D82" s="24">
        <v>10580</v>
      </c>
      <c r="E82" s="19">
        <v>5610</v>
      </c>
      <c r="F82" s="20">
        <v>1.8920741989881955</v>
      </c>
      <c r="G82" s="25"/>
      <c r="H82" s="25"/>
      <c r="I82" s="25"/>
      <c r="J82" s="21"/>
      <c r="K82" s="7"/>
      <c r="L82" s="14" t="s">
        <v>19</v>
      </c>
      <c r="M82" s="14" t="s">
        <v>13</v>
      </c>
      <c r="N82" s="14">
        <v>296500</v>
      </c>
      <c r="O82" s="8">
        <f t="shared" si="6"/>
        <v>296310</v>
      </c>
      <c r="P82" s="25">
        <v>190500</v>
      </c>
      <c r="Q82" s="25">
        <v>10580</v>
      </c>
      <c r="R82" s="25"/>
      <c r="S82" s="25">
        <v>5610</v>
      </c>
      <c r="T82" s="1">
        <v>100200</v>
      </c>
      <c r="U82" s="8">
        <f t="shared" si="7"/>
        <v>105810</v>
      </c>
    </row>
    <row r="83" spans="1:21" ht="12" customHeight="1">
      <c r="A83" s="89"/>
      <c r="B83" s="18" t="s">
        <v>108</v>
      </c>
      <c r="C83" s="19">
        <v>286400</v>
      </c>
      <c r="D83" s="24">
        <v>102000</v>
      </c>
      <c r="E83" s="19">
        <v>4460</v>
      </c>
      <c r="F83" s="20">
        <v>1.557262569832402</v>
      </c>
      <c r="G83" s="25"/>
      <c r="H83" s="25"/>
      <c r="I83" s="25"/>
      <c r="J83" s="21"/>
      <c r="K83" s="7"/>
      <c r="L83" s="7"/>
      <c r="M83" s="14" t="s">
        <v>14</v>
      </c>
      <c r="N83" s="14">
        <v>286400</v>
      </c>
      <c r="O83" s="8">
        <f t="shared" si="6"/>
        <v>286460</v>
      </c>
      <c r="P83" s="25">
        <v>184400</v>
      </c>
      <c r="Q83" s="25">
        <v>102000</v>
      </c>
      <c r="R83" s="25"/>
      <c r="S83" s="25">
        <v>4460</v>
      </c>
      <c r="T83" s="1">
        <v>97600</v>
      </c>
      <c r="U83" s="8">
        <f t="shared" si="7"/>
        <v>102060</v>
      </c>
    </row>
    <row r="84" spans="1:22" ht="17.25" customHeight="1" hidden="1">
      <c r="A84" s="89"/>
      <c r="B84" s="23" t="s">
        <v>29</v>
      </c>
      <c r="C84" s="19">
        <v>269400</v>
      </c>
      <c r="D84" s="24">
        <v>91100</v>
      </c>
      <c r="E84" s="19">
        <v>4070</v>
      </c>
      <c r="F84" s="20">
        <v>1.5107646622123236</v>
      </c>
      <c r="G84" s="25"/>
      <c r="H84" s="25"/>
      <c r="I84" s="25"/>
      <c r="J84" s="21"/>
      <c r="K84" s="7"/>
      <c r="L84" s="7"/>
      <c r="M84" s="14" t="s">
        <v>15</v>
      </c>
      <c r="N84" s="14">
        <v>269400</v>
      </c>
      <c r="O84" s="8">
        <f t="shared" si="6"/>
        <v>269370</v>
      </c>
      <c r="P84" s="25">
        <v>178300</v>
      </c>
      <c r="Q84" s="25">
        <v>91100</v>
      </c>
      <c r="R84" s="25"/>
      <c r="S84" s="25">
        <v>4070</v>
      </c>
      <c r="T84" s="32">
        <v>87000</v>
      </c>
      <c r="U84" s="8">
        <f t="shared" si="7"/>
        <v>91070</v>
      </c>
      <c r="V84" s="32"/>
    </row>
    <row r="85" spans="1:23" ht="17.25" customHeight="1" hidden="1">
      <c r="A85" s="89"/>
      <c r="B85" s="23" t="s">
        <v>30</v>
      </c>
      <c r="C85" s="19">
        <v>278000</v>
      </c>
      <c r="D85" s="24">
        <v>93600</v>
      </c>
      <c r="E85" s="19">
        <v>4260</v>
      </c>
      <c r="F85" s="20">
        <v>1.5323741007194245</v>
      </c>
      <c r="G85" s="25"/>
      <c r="H85" s="25"/>
      <c r="I85" s="25"/>
      <c r="J85" s="21"/>
      <c r="K85" s="7"/>
      <c r="L85" s="7"/>
      <c r="M85" s="14" t="s">
        <v>16</v>
      </c>
      <c r="N85" s="14">
        <v>278000</v>
      </c>
      <c r="O85" s="8">
        <f t="shared" si="6"/>
        <v>277960</v>
      </c>
      <c r="P85" s="25">
        <v>184300</v>
      </c>
      <c r="Q85" s="25">
        <v>93600</v>
      </c>
      <c r="R85" s="25"/>
      <c r="S85" s="25">
        <v>4260</v>
      </c>
      <c r="T85" s="1">
        <v>89400</v>
      </c>
      <c r="U85" s="8">
        <f t="shared" si="7"/>
        <v>93660</v>
      </c>
      <c r="W85" s="32"/>
    </row>
    <row r="86" spans="1:21" ht="17.25" customHeight="1" hidden="1">
      <c r="A86" s="89"/>
      <c r="B86" s="23" t="s">
        <v>31</v>
      </c>
      <c r="C86" s="19">
        <v>256700</v>
      </c>
      <c r="D86" s="24">
        <v>90100</v>
      </c>
      <c r="E86" s="19">
        <v>3760</v>
      </c>
      <c r="F86" s="20">
        <v>1.4647448383326842</v>
      </c>
      <c r="G86" s="25"/>
      <c r="H86" s="25"/>
      <c r="I86" s="25"/>
      <c r="J86" s="21"/>
      <c r="K86" s="7"/>
      <c r="L86" s="7"/>
      <c r="M86" s="26">
        <v>1993</v>
      </c>
      <c r="N86" s="26">
        <v>256700</v>
      </c>
      <c r="O86" s="8">
        <f t="shared" si="6"/>
        <v>256760</v>
      </c>
      <c r="P86" s="25">
        <v>166700</v>
      </c>
      <c r="Q86" s="25">
        <v>90100</v>
      </c>
      <c r="R86" s="25"/>
      <c r="S86" s="25">
        <v>3760</v>
      </c>
      <c r="T86" s="1">
        <v>86300</v>
      </c>
      <c r="U86" s="8">
        <f t="shared" si="7"/>
        <v>90060</v>
      </c>
    </row>
    <row r="87" spans="1:22" ht="17.25" customHeight="1" hidden="1">
      <c r="A87" s="89"/>
      <c r="B87" s="23" t="s">
        <v>32</v>
      </c>
      <c r="C87" s="19">
        <v>264900</v>
      </c>
      <c r="D87" s="24">
        <v>99900</v>
      </c>
      <c r="E87" s="19">
        <v>3830</v>
      </c>
      <c r="F87" s="20">
        <v>1.4458286145715364</v>
      </c>
      <c r="G87" s="25"/>
      <c r="H87" s="25"/>
      <c r="I87" s="25"/>
      <c r="J87" s="21"/>
      <c r="K87" s="7"/>
      <c r="L87" s="7"/>
      <c r="M87" s="7">
        <v>1994</v>
      </c>
      <c r="N87" s="7">
        <v>264900</v>
      </c>
      <c r="O87" s="8">
        <f t="shared" si="6"/>
        <v>264830</v>
      </c>
      <c r="P87" s="22">
        <v>164900</v>
      </c>
      <c r="Q87" s="22">
        <v>99900</v>
      </c>
      <c r="R87" s="7"/>
      <c r="S87" s="26">
        <v>3830</v>
      </c>
      <c r="T87" s="32">
        <v>96100</v>
      </c>
      <c r="U87" s="8">
        <f t="shared" si="7"/>
        <v>99930</v>
      </c>
      <c r="V87" s="32"/>
    </row>
    <row r="88" spans="1:22" ht="12" customHeight="1">
      <c r="A88" s="89"/>
      <c r="B88" s="23" t="s">
        <v>109</v>
      </c>
      <c r="C88" s="19">
        <v>169300</v>
      </c>
      <c r="D88" s="24">
        <v>74400</v>
      </c>
      <c r="E88" s="19">
        <v>3280</v>
      </c>
      <c r="F88" s="20">
        <v>1.937389249852333</v>
      </c>
      <c r="G88" s="25"/>
      <c r="H88" s="25"/>
      <c r="I88" s="25"/>
      <c r="J88" s="21"/>
      <c r="K88" s="7"/>
      <c r="L88" s="7"/>
      <c r="M88" s="7">
        <v>1995</v>
      </c>
      <c r="N88" s="7">
        <v>169300</v>
      </c>
      <c r="O88" s="8">
        <f t="shared" si="6"/>
        <v>169280</v>
      </c>
      <c r="P88" s="22">
        <v>94900</v>
      </c>
      <c r="Q88" s="22">
        <v>74400</v>
      </c>
      <c r="R88" s="7"/>
      <c r="S88" s="26">
        <v>3280</v>
      </c>
      <c r="T88" s="32">
        <v>71100</v>
      </c>
      <c r="U88" s="8">
        <f t="shared" si="7"/>
        <v>74380</v>
      </c>
      <c r="V88" s="32"/>
    </row>
    <row r="89" spans="1:22" ht="12" customHeight="1">
      <c r="A89" s="89"/>
      <c r="B89" s="23" t="s">
        <v>110</v>
      </c>
      <c r="C89" s="19">
        <v>163900</v>
      </c>
      <c r="D89" s="24">
        <v>72200</v>
      </c>
      <c r="E89" s="19">
        <v>2920</v>
      </c>
      <c r="F89" s="20">
        <v>1.781574130567419</v>
      </c>
      <c r="G89" s="25"/>
      <c r="H89" s="25"/>
      <c r="I89" s="25"/>
      <c r="J89" s="21"/>
      <c r="K89" s="7"/>
      <c r="L89" s="7"/>
      <c r="M89" s="7">
        <v>1996</v>
      </c>
      <c r="N89" s="7">
        <v>163900</v>
      </c>
      <c r="O89" s="8">
        <f t="shared" si="6"/>
        <v>163920</v>
      </c>
      <c r="P89" s="22">
        <v>91700</v>
      </c>
      <c r="Q89" s="22">
        <v>72200</v>
      </c>
      <c r="R89" s="7"/>
      <c r="S89" s="26">
        <v>2920</v>
      </c>
      <c r="T89" s="32">
        <v>69300</v>
      </c>
      <c r="U89" s="8">
        <f t="shared" si="7"/>
        <v>72220</v>
      </c>
      <c r="V89" s="32"/>
    </row>
    <row r="90" spans="1:22" ht="12" customHeight="1">
      <c r="A90" s="89"/>
      <c r="B90" s="23" t="s">
        <v>111</v>
      </c>
      <c r="C90" s="19">
        <v>247000</v>
      </c>
      <c r="D90" s="24">
        <v>86100</v>
      </c>
      <c r="E90" s="19">
        <v>3300</v>
      </c>
      <c r="F90" s="20">
        <v>1.3360323886639678</v>
      </c>
      <c r="G90" s="25"/>
      <c r="H90" s="25"/>
      <c r="I90" s="25"/>
      <c r="J90" s="21"/>
      <c r="K90" s="7"/>
      <c r="L90" s="7"/>
      <c r="M90" s="7">
        <v>1997</v>
      </c>
      <c r="N90" s="7">
        <v>247000</v>
      </c>
      <c r="O90" s="8">
        <f t="shared" si="6"/>
        <v>247000</v>
      </c>
      <c r="P90" s="22">
        <v>160900</v>
      </c>
      <c r="Q90" s="22">
        <v>86100</v>
      </c>
      <c r="R90" s="7"/>
      <c r="S90" s="26">
        <v>3300</v>
      </c>
      <c r="T90" s="32">
        <v>82800</v>
      </c>
      <c r="U90" s="8">
        <f t="shared" si="7"/>
        <v>86100</v>
      </c>
      <c r="V90" s="32"/>
    </row>
    <row r="91" spans="1:22" ht="12" customHeight="1">
      <c r="A91" s="89"/>
      <c r="B91" s="27" t="s">
        <v>47</v>
      </c>
      <c r="C91" s="19">
        <v>175200</v>
      </c>
      <c r="D91" s="19">
        <v>69200</v>
      </c>
      <c r="E91" s="19">
        <v>3070</v>
      </c>
      <c r="F91" s="20">
        <v>1.7522831050228311</v>
      </c>
      <c r="G91" s="25"/>
      <c r="H91" s="25"/>
      <c r="I91" s="25"/>
      <c r="J91" s="21"/>
      <c r="K91" s="7"/>
      <c r="L91" s="8"/>
      <c r="M91" s="8">
        <v>1998</v>
      </c>
      <c r="N91" s="8">
        <v>175200</v>
      </c>
      <c r="O91" s="8">
        <f>P91+U91</f>
        <v>175170</v>
      </c>
      <c r="P91" s="8">
        <v>106000</v>
      </c>
      <c r="Q91" s="8">
        <v>69200</v>
      </c>
      <c r="R91" s="8"/>
      <c r="S91" s="28">
        <v>3070</v>
      </c>
      <c r="T91" s="3">
        <v>66100</v>
      </c>
      <c r="U91" s="8">
        <f>R91+S91+T91</f>
        <v>69170</v>
      </c>
      <c r="V91" s="3"/>
    </row>
    <row r="92" spans="1:22" ht="12" customHeight="1">
      <c r="A92" s="89"/>
      <c r="B92" s="27" t="s">
        <v>48</v>
      </c>
      <c r="C92" s="19">
        <v>180500</v>
      </c>
      <c r="D92" s="19">
        <v>65600</v>
      </c>
      <c r="E92" s="19">
        <v>3550</v>
      </c>
      <c r="F92" s="20">
        <v>1.966759002770083</v>
      </c>
      <c r="G92" s="25"/>
      <c r="H92" s="25"/>
      <c r="I92" s="25"/>
      <c r="J92" s="21"/>
      <c r="K92" s="7"/>
      <c r="L92" s="8"/>
      <c r="M92" s="8">
        <v>1999</v>
      </c>
      <c r="N92" s="8">
        <v>180500</v>
      </c>
      <c r="O92" s="8">
        <f>P92+U92</f>
        <v>180450</v>
      </c>
      <c r="P92" s="8">
        <v>114800</v>
      </c>
      <c r="Q92" s="8">
        <v>65600</v>
      </c>
      <c r="R92" s="8"/>
      <c r="S92" s="28">
        <v>3550</v>
      </c>
      <c r="T92" s="3">
        <v>62100</v>
      </c>
      <c r="U92" s="8">
        <f>R92+S92+T92</f>
        <v>65650</v>
      </c>
      <c r="V92" s="3"/>
    </row>
    <row r="93" spans="1:22" ht="12" customHeight="1">
      <c r="A93" s="89"/>
      <c r="B93" s="27" t="s">
        <v>72</v>
      </c>
      <c r="C93" s="19">
        <v>172300</v>
      </c>
      <c r="D93" s="19">
        <v>66000</v>
      </c>
      <c r="E93" s="19">
        <v>3400</v>
      </c>
      <c r="F93" s="20">
        <v>1.9733023795705165</v>
      </c>
      <c r="G93" s="25">
        <v>0</v>
      </c>
      <c r="H93" s="25">
        <v>3400</v>
      </c>
      <c r="I93" s="25">
        <f>SUM(G93:H93)</f>
        <v>3400</v>
      </c>
      <c r="J93" s="21"/>
      <c r="K93" s="7"/>
      <c r="L93" s="8"/>
      <c r="M93" s="8"/>
      <c r="N93" s="8"/>
      <c r="O93" s="8"/>
      <c r="P93" s="8"/>
      <c r="Q93" s="8"/>
      <c r="R93" s="8"/>
      <c r="S93" s="28"/>
      <c r="T93" s="3"/>
      <c r="U93" s="8"/>
      <c r="V93" s="3"/>
    </row>
    <row r="94" spans="1:22" ht="12" customHeight="1">
      <c r="A94" s="90"/>
      <c r="B94" s="29" t="s">
        <v>73</v>
      </c>
      <c r="C94" s="30">
        <v>154600</v>
      </c>
      <c r="D94" s="30">
        <v>63400</v>
      </c>
      <c r="E94" s="30">
        <v>3160</v>
      </c>
      <c r="F94" s="31">
        <v>2.0439844760672705</v>
      </c>
      <c r="G94" s="42">
        <v>0</v>
      </c>
      <c r="H94" s="42">
        <v>3160</v>
      </c>
      <c r="I94" s="25">
        <f>SUM(G94:H94)</f>
        <v>3160</v>
      </c>
      <c r="J94" s="43"/>
      <c r="K94" s="44"/>
      <c r="L94" s="8"/>
      <c r="M94" s="8">
        <v>2000</v>
      </c>
      <c r="N94" s="8" t="s">
        <v>74</v>
      </c>
      <c r="O94" s="8">
        <f>P94+U94</f>
        <v>0</v>
      </c>
      <c r="P94" s="8" t="s">
        <v>74</v>
      </c>
      <c r="Q94" s="8" t="s">
        <v>74</v>
      </c>
      <c r="R94" s="8" t="s">
        <v>74</v>
      </c>
      <c r="S94" s="28" t="s">
        <v>74</v>
      </c>
      <c r="T94" s="3" t="s">
        <v>74</v>
      </c>
      <c r="U94" s="8">
        <f>R94+S94+T94</f>
        <v>0</v>
      </c>
      <c r="V94" s="3"/>
    </row>
    <row r="95" spans="1:21" ht="12" customHeight="1">
      <c r="A95" s="88" t="s">
        <v>37</v>
      </c>
      <c r="B95" s="18" t="s">
        <v>49</v>
      </c>
      <c r="C95" s="19">
        <v>146800</v>
      </c>
      <c r="D95" s="19">
        <v>88400</v>
      </c>
      <c r="E95" s="19">
        <v>77941</v>
      </c>
      <c r="F95" s="20">
        <v>53.1</v>
      </c>
      <c r="G95" s="25"/>
      <c r="H95" s="25"/>
      <c r="I95" s="25"/>
      <c r="J95" s="21"/>
      <c r="K95" s="7"/>
      <c r="L95" s="7"/>
      <c r="M95" s="7">
        <v>1975</v>
      </c>
      <c r="N95" s="7">
        <v>146800</v>
      </c>
      <c r="O95" s="8">
        <f aca="true" t="shared" si="8" ref="O95:O109">P95+U95</f>
        <v>146941</v>
      </c>
      <c r="P95" s="22">
        <v>58400</v>
      </c>
      <c r="Q95" s="22">
        <v>88400</v>
      </c>
      <c r="R95" s="7">
        <v>41</v>
      </c>
      <c r="S95" s="7">
        <v>77900</v>
      </c>
      <c r="T95" s="1">
        <v>10600</v>
      </c>
      <c r="U95" s="8">
        <f aca="true" t="shared" si="9" ref="U95:U109">R95+S95+T95</f>
        <v>88541</v>
      </c>
    </row>
    <row r="96" spans="1:21" ht="12" customHeight="1">
      <c r="A96" s="89"/>
      <c r="B96" s="23" t="s">
        <v>50</v>
      </c>
      <c r="C96" s="19">
        <v>158900</v>
      </c>
      <c r="D96" s="24">
        <v>98500</v>
      </c>
      <c r="E96" s="19">
        <v>88641</v>
      </c>
      <c r="F96" s="20">
        <v>54.9</v>
      </c>
      <c r="G96" s="25"/>
      <c r="H96" s="25"/>
      <c r="I96" s="25"/>
      <c r="J96" s="21"/>
      <c r="K96" s="7"/>
      <c r="L96" s="7"/>
      <c r="M96" s="7">
        <v>1980</v>
      </c>
      <c r="N96" s="7">
        <v>158900</v>
      </c>
      <c r="O96" s="8">
        <f t="shared" si="8"/>
        <v>158921</v>
      </c>
      <c r="P96" s="22">
        <v>60400</v>
      </c>
      <c r="Q96" s="22">
        <v>98500</v>
      </c>
      <c r="R96" s="7">
        <v>41</v>
      </c>
      <c r="S96" s="7">
        <v>88600</v>
      </c>
      <c r="T96" s="1">
        <v>9880</v>
      </c>
      <c r="U96" s="8">
        <f t="shared" si="9"/>
        <v>98521</v>
      </c>
    </row>
    <row r="97" spans="1:21" ht="12" customHeight="1">
      <c r="A97" s="89"/>
      <c r="B97" s="23" t="s">
        <v>51</v>
      </c>
      <c r="C97" s="19">
        <v>171600</v>
      </c>
      <c r="D97" s="24">
        <v>115500</v>
      </c>
      <c r="E97" s="19">
        <v>107464</v>
      </c>
      <c r="F97" s="20">
        <v>62.6</v>
      </c>
      <c r="G97" s="25"/>
      <c r="H97" s="25"/>
      <c r="I97" s="25"/>
      <c r="J97" s="21"/>
      <c r="K97" s="7"/>
      <c r="L97" s="7"/>
      <c r="M97" s="7">
        <v>1985</v>
      </c>
      <c r="N97" s="7">
        <v>171600</v>
      </c>
      <c r="O97" s="8">
        <f t="shared" si="8"/>
        <v>171654</v>
      </c>
      <c r="P97" s="22">
        <v>56100</v>
      </c>
      <c r="Q97" s="22">
        <v>115500</v>
      </c>
      <c r="R97" s="7">
        <v>64</v>
      </c>
      <c r="S97" s="7">
        <v>107400</v>
      </c>
      <c r="T97" s="1">
        <v>8090</v>
      </c>
      <c r="U97" s="8">
        <f t="shared" si="9"/>
        <v>115554</v>
      </c>
    </row>
    <row r="98" spans="1:21" ht="13.5" customHeight="1" hidden="1">
      <c r="A98" s="89"/>
      <c r="B98" s="23" t="s">
        <v>34</v>
      </c>
      <c r="C98" s="19">
        <v>177800</v>
      </c>
      <c r="D98" s="24">
        <v>120700</v>
      </c>
      <c r="E98" s="19">
        <v>112170</v>
      </c>
      <c r="F98" s="20">
        <v>63.1</v>
      </c>
      <c r="G98" s="25"/>
      <c r="H98" s="25"/>
      <c r="I98" s="25"/>
      <c r="J98" s="21"/>
      <c r="K98" s="7"/>
      <c r="L98" s="7"/>
      <c r="M98" s="7">
        <v>1986</v>
      </c>
      <c r="N98" s="7">
        <v>177800</v>
      </c>
      <c r="O98" s="8">
        <f t="shared" si="8"/>
        <v>177710</v>
      </c>
      <c r="P98" s="22">
        <v>57000</v>
      </c>
      <c r="Q98" s="22">
        <v>120700</v>
      </c>
      <c r="R98" s="7">
        <v>70</v>
      </c>
      <c r="S98" s="7">
        <v>112100</v>
      </c>
      <c r="T98" s="1">
        <v>8540</v>
      </c>
      <c r="U98" s="8">
        <f t="shared" si="9"/>
        <v>120710</v>
      </c>
    </row>
    <row r="99" spans="1:21" ht="13.5" customHeight="1" hidden="1">
      <c r="A99" s="89"/>
      <c r="B99" s="23" t="s">
        <v>35</v>
      </c>
      <c r="C99" s="19">
        <v>172200</v>
      </c>
      <c r="D99" s="24">
        <v>115200</v>
      </c>
      <c r="E99" s="19">
        <v>106549</v>
      </c>
      <c r="F99" s="20">
        <v>61.8</v>
      </c>
      <c r="G99" s="25"/>
      <c r="H99" s="25"/>
      <c r="I99" s="25"/>
      <c r="J99" s="21"/>
      <c r="K99" s="7"/>
      <c r="L99" s="7"/>
      <c r="M99" s="7">
        <v>1987</v>
      </c>
      <c r="N99" s="7">
        <v>172200</v>
      </c>
      <c r="O99" s="8">
        <f t="shared" si="8"/>
        <v>172169</v>
      </c>
      <c r="P99" s="22">
        <v>57100</v>
      </c>
      <c r="Q99" s="22">
        <v>115200</v>
      </c>
      <c r="R99" s="7">
        <v>49</v>
      </c>
      <c r="S99" s="7">
        <v>106500</v>
      </c>
      <c r="T99" s="1">
        <v>8520</v>
      </c>
      <c r="U99" s="8">
        <f t="shared" si="9"/>
        <v>115069</v>
      </c>
    </row>
    <row r="100" spans="1:21" ht="13.5" customHeight="1" hidden="1">
      <c r="A100" s="89"/>
      <c r="B100" s="18" t="s">
        <v>9</v>
      </c>
      <c r="C100" s="19">
        <v>170400</v>
      </c>
      <c r="D100" s="24">
        <v>114800</v>
      </c>
      <c r="E100" s="19">
        <v>106295</v>
      </c>
      <c r="F100" s="20">
        <v>62.37969483568075</v>
      </c>
      <c r="G100" s="25"/>
      <c r="H100" s="25"/>
      <c r="I100" s="25"/>
      <c r="J100" s="21"/>
      <c r="K100" s="7"/>
      <c r="L100" s="7"/>
      <c r="M100" s="14" t="s">
        <v>10</v>
      </c>
      <c r="N100" s="14">
        <v>170400</v>
      </c>
      <c r="O100" s="8">
        <f t="shared" si="8"/>
        <v>170305</v>
      </c>
      <c r="P100" s="25">
        <v>55600</v>
      </c>
      <c r="Q100" s="25">
        <v>114800</v>
      </c>
      <c r="R100" s="25">
        <v>95</v>
      </c>
      <c r="S100" s="25">
        <v>106200</v>
      </c>
      <c r="T100" s="1">
        <v>8410</v>
      </c>
      <c r="U100" s="8">
        <f t="shared" si="9"/>
        <v>114705</v>
      </c>
    </row>
    <row r="101" spans="1:21" ht="13.5" customHeight="1" hidden="1">
      <c r="A101" s="89"/>
      <c r="B101" s="18" t="s">
        <v>12</v>
      </c>
      <c r="C101" s="19">
        <v>182400</v>
      </c>
      <c r="D101" s="24">
        <v>124700</v>
      </c>
      <c r="E101" s="19">
        <v>116087</v>
      </c>
      <c r="F101" s="20">
        <v>63.644188596491226</v>
      </c>
      <c r="G101" s="25"/>
      <c r="H101" s="25"/>
      <c r="I101" s="25"/>
      <c r="J101" s="21"/>
      <c r="K101" s="7"/>
      <c r="L101" s="14" t="s">
        <v>20</v>
      </c>
      <c r="M101" s="14" t="s">
        <v>13</v>
      </c>
      <c r="N101" s="14">
        <v>182400</v>
      </c>
      <c r="O101" s="8">
        <f t="shared" si="8"/>
        <v>182277</v>
      </c>
      <c r="P101" s="25">
        <v>57600</v>
      </c>
      <c r="Q101" s="25">
        <v>124700</v>
      </c>
      <c r="R101" s="25">
        <v>87</v>
      </c>
      <c r="S101" s="25">
        <v>116000</v>
      </c>
      <c r="T101" s="1">
        <v>8590</v>
      </c>
      <c r="U101" s="8">
        <f t="shared" si="9"/>
        <v>124677</v>
      </c>
    </row>
    <row r="102" spans="1:21" ht="12" customHeight="1">
      <c r="A102" s="89"/>
      <c r="B102" s="18" t="s">
        <v>108</v>
      </c>
      <c r="C102" s="19">
        <v>171300</v>
      </c>
      <c r="D102" s="24">
        <v>115900</v>
      </c>
      <c r="E102" s="19">
        <v>107884</v>
      </c>
      <c r="F102" s="20">
        <v>62.97956800934033</v>
      </c>
      <c r="G102" s="25"/>
      <c r="H102" s="25"/>
      <c r="I102" s="25"/>
      <c r="J102" s="21"/>
      <c r="K102" s="7"/>
      <c r="L102" s="7"/>
      <c r="M102" s="14" t="s">
        <v>14</v>
      </c>
      <c r="N102" s="14">
        <v>171300</v>
      </c>
      <c r="O102" s="8">
        <f t="shared" si="8"/>
        <v>171364</v>
      </c>
      <c r="P102" s="25">
        <v>55400</v>
      </c>
      <c r="Q102" s="25">
        <v>115900</v>
      </c>
      <c r="R102" s="25">
        <v>84</v>
      </c>
      <c r="S102" s="25">
        <v>107800</v>
      </c>
      <c r="T102" s="1">
        <v>8080</v>
      </c>
      <c r="U102" s="8">
        <f t="shared" si="9"/>
        <v>115964</v>
      </c>
    </row>
    <row r="103" spans="1:21" ht="17.25" customHeight="1" hidden="1">
      <c r="A103" s="89"/>
      <c r="B103" s="23" t="s">
        <v>29</v>
      </c>
      <c r="C103" s="19">
        <v>155700</v>
      </c>
      <c r="D103" s="24">
        <v>101500</v>
      </c>
      <c r="E103" s="19">
        <v>94180</v>
      </c>
      <c r="F103" s="20">
        <v>60.488118175979444</v>
      </c>
      <c r="G103" s="25"/>
      <c r="H103" s="25"/>
      <c r="I103" s="25"/>
      <c r="J103" s="21"/>
      <c r="K103" s="7"/>
      <c r="L103" s="7"/>
      <c r="M103" s="14" t="s">
        <v>15</v>
      </c>
      <c r="N103" s="14">
        <v>155700</v>
      </c>
      <c r="O103" s="8">
        <f t="shared" si="8"/>
        <v>155640</v>
      </c>
      <c r="P103" s="25">
        <v>54200</v>
      </c>
      <c r="Q103" s="25">
        <v>101500</v>
      </c>
      <c r="R103" s="25">
        <v>80</v>
      </c>
      <c r="S103" s="25">
        <v>94100</v>
      </c>
      <c r="T103" s="1">
        <v>7260</v>
      </c>
      <c r="U103" s="8">
        <f t="shared" si="9"/>
        <v>101440</v>
      </c>
    </row>
    <row r="104" spans="1:21" ht="17.25" customHeight="1" hidden="1">
      <c r="A104" s="89"/>
      <c r="B104" s="23" t="s">
        <v>30</v>
      </c>
      <c r="C104" s="19">
        <v>166300</v>
      </c>
      <c r="D104" s="24">
        <v>108100</v>
      </c>
      <c r="E104" s="19">
        <v>100580</v>
      </c>
      <c r="F104" s="20">
        <v>60.48105832832231</v>
      </c>
      <c r="G104" s="25"/>
      <c r="H104" s="25"/>
      <c r="I104" s="25"/>
      <c r="J104" s="21"/>
      <c r="K104" s="7"/>
      <c r="L104" s="7"/>
      <c r="M104" s="14" t="s">
        <v>16</v>
      </c>
      <c r="N104" s="14">
        <v>166300</v>
      </c>
      <c r="O104" s="8">
        <f t="shared" si="8"/>
        <v>166300</v>
      </c>
      <c r="P104" s="25">
        <v>58200</v>
      </c>
      <c r="Q104" s="25">
        <v>108100</v>
      </c>
      <c r="R104" s="25">
        <v>80</v>
      </c>
      <c r="S104" s="25">
        <v>100500</v>
      </c>
      <c r="T104" s="1">
        <v>7520</v>
      </c>
      <c r="U104" s="8">
        <f t="shared" si="9"/>
        <v>108100</v>
      </c>
    </row>
    <row r="105" spans="1:21" ht="17.25" customHeight="1" hidden="1">
      <c r="A105" s="89"/>
      <c r="B105" s="23" t="s">
        <v>31</v>
      </c>
      <c r="C105" s="19">
        <v>156100</v>
      </c>
      <c r="D105" s="24">
        <v>112000</v>
      </c>
      <c r="E105" s="19">
        <v>105689</v>
      </c>
      <c r="F105" s="20">
        <v>67.70595771941063</v>
      </c>
      <c r="G105" s="25"/>
      <c r="H105" s="25"/>
      <c r="I105" s="25"/>
      <c r="J105" s="21"/>
      <c r="K105" s="7"/>
      <c r="L105" s="7"/>
      <c r="M105" s="26">
        <v>1993</v>
      </c>
      <c r="N105" s="26">
        <v>156100</v>
      </c>
      <c r="O105" s="8">
        <f t="shared" si="8"/>
        <v>156129</v>
      </c>
      <c r="P105" s="25">
        <v>44200</v>
      </c>
      <c r="Q105" s="25">
        <v>112000</v>
      </c>
      <c r="R105" s="25">
        <v>89</v>
      </c>
      <c r="S105" s="25">
        <v>105600</v>
      </c>
      <c r="T105" s="1">
        <v>6240</v>
      </c>
      <c r="U105" s="8">
        <f t="shared" si="9"/>
        <v>111929</v>
      </c>
    </row>
    <row r="106" spans="1:22" ht="17.25" customHeight="1" hidden="1">
      <c r="A106" s="89"/>
      <c r="B106" s="23" t="s">
        <v>32</v>
      </c>
      <c r="C106" s="19">
        <v>164800</v>
      </c>
      <c r="D106" s="24">
        <v>111600</v>
      </c>
      <c r="E106" s="19">
        <v>104498</v>
      </c>
      <c r="F106" s="20">
        <v>63.40898058252428</v>
      </c>
      <c r="G106" s="25"/>
      <c r="H106" s="25"/>
      <c r="I106" s="25"/>
      <c r="J106" s="21"/>
      <c r="K106" s="7"/>
      <c r="L106" s="7"/>
      <c r="M106" s="7">
        <v>1994</v>
      </c>
      <c r="N106" s="7">
        <v>164800</v>
      </c>
      <c r="O106" s="8">
        <f t="shared" si="8"/>
        <v>164768</v>
      </c>
      <c r="P106" s="22">
        <v>53100</v>
      </c>
      <c r="Q106" s="22">
        <v>111600</v>
      </c>
      <c r="R106" s="26">
        <v>98</v>
      </c>
      <c r="S106" s="26">
        <v>104400</v>
      </c>
      <c r="T106" s="32">
        <v>7170</v>
      </c>
      <c r="U106" s="8">
        <f t="shared" si="9"/>
        <v>111668</v>
      </c>
      <c r="V106" s="32"/>
    </row>
    <row r="107" spans="1:22" ht="12" customHeight="1">
      <c r="A107" s="89"/>
      <c r="B107" s="23" t="s">
        <v>109</v>
      </c>
      <c r="C107" s="19">
        <v>169200</v>
      </c>
      <c r="D107" s="24">
        <v>117000</v>
      </c>
      <c r="E107" s="19">
        <v>110291</v>
      </c>
      <c r="F107" s="20">
        <v>65.1838061465721</v>
      </c>
      <c r="G107" s="25"/>
      <c r="H107" s="25"/>
      <c r="I107" s="25"/>
      <c r="J107" s="21"/>
      <c r="K107" s="7"/>
      <c r="L107" s="7"/>
      <c r="M107" s="7">
        <v>1995</v>
      </c>
      <c r="N107" s="7">
        <v>169200</v>
      </c>
      <c r="O107" s="8">
        <f t="shared" si="8"/>
        <v>169261</v>
      </c>
      <c r="P107" s="22">
        <v>52300</v>
      </c>
      <c r="Q107" s="22">
        <v>117000</v>
      </c>
      <c r="R107" s="26">
        <v>91</v>
      </c>
      <c r="S107" s="26">
        <v>110200</v>
      </c>
      <c r="T107" s="32">
        <v>6670</v>
      </c>
      <c r="U107" s="8">
        <f t="shared" si="9"/>
        <v>116961</v>
      </c>
      <c r="V107" s="32"/>
    </row>
    <row r="108" spans="1:22" ht="12" customHeight="1">
      <c r="A108" s="89"/>
      <c r="B108" s="23" t="s">
        <v>110</v>
      </c>
      <c r="C108" s="19">
        <v>166300</v>
      </c>
      <c r="D108" s="24">
        <v>116600</v>
      </c>
      <c r="E108" s="19">
        <v>110486</v>
      </c>
      <c r="F108" s="20">
        <v>66.4377630787733</v>
      </c>
      <c r="G108" s="25"/>
      <c r="H108" s="25"/>
      <c r="I108" s="25"/>
      <c r="J108" s="21"/>
      <c r="K108" s="7"/>
      <c r="L108" s="7"/>
      <c r="M108" s="7">
        <v>1996</v>
      </c>
      <c r="N108" s="7">
        <v>166300</v>
      </c>
      <c r="O108" s="8">
        <f t="shared" si="8"/>
        <v>166356</v>
      </c>
      <c r="P108" s="22">
        <v>49700</v>
      </c>
      <c r="Q108" s="22">
        <v>116600</v>
      </c>
      <c r="R108" s="26">
        <v>86</v>
      </c>
      <c r="S108" s="26">
        <v>110400</v>
      </c>
      <c r="T108" s="32">
        <v>6170</v>
      </c>
      <c r="U108" s="8">
        <f t="shared" si="9"/>
        <v>116656</v>
      </c>
      <c r="V108" s="32"/>
    </row>
    <row r="109" spans="1:22" ht="12" customHeight="1">
      <c r="A109" s="89"/>
      <c r="B109" s="23" t="s">
        <v>111</v>
      </c>
      <c r="C109" s="19">
        <v>168600</v>
      </c>
      <c r="D109" s="24">
        <v>117000</v>
      </c>
      <c r="E109" s="19">
        <v>110884</v>
      </c>
      <c r="F109" s="20">
        <v>65.76749703440095</v>
      </c>
      <c r="G109" s="25"/>
      <c r="H109" s="25"/>
      <c r="I109" s="25"/>
      <c r="J109" s="21"/>
      <c r="K109" s="7"/>
      <c r="L109" s="7"/>
      <c r="M109" s="7">
        <v>1997</v>
      </c>
      <c r="N109" s="7">
        <v>168600</v>
      </c>
      <c r="O109" s="8">
        <f t="shared" si="8"/>
        <v>168564</v>
      </c>
      <c r="P109" s="22">
        <v>51500</v>
      </c>
      <c r="Q109" s="22">
        <v>117000</v>
      </c>
      <c r="R109" s="26">
        <v>84</v>
      </c>
      <c r="S109" s="26">
        <v>110800</v>
      </c>
      <c r="T109" s="32">
        <v>6180</v>
      </c>
      <c r="U109" s="8">
        <f t="shared" si="9"/>
        <v>117064</v>
      </c>
      <c r="V109" s="32"/>
    </row>
    <row r="110" spans="1:22" ht="12" customHeight="1">
      <c r="A110" s="89"/>
      <c r="B110" s="27" t="s">
        <v>47</v>
      </c>
      <c r="C110" s="19">
        <v>160000</v>
      </c>
      <c r="D110" s="19">
        <v>109400</v>
      </c>
      <c r="E110" s="19">
        <v>103284</v>
      </c>
      <c r="F110" s="20">
        <v>64.5525</v>
      </c>
      <c r="G110" s="25"/>
      <c r="H110" s="25"/>
      <c r="I110" s="25"/>
      <c r="J110" s="21"/>
      <c r="K110" s="7"/>
      <c r="L110" s="8"/>
      <c r="M110" s="8">
        <v>1998</v>
      </c>
      <c r="N110" s="8">
        <v>160000</v>
      </c>
      <c r="O110" s="8">
        <f>P110+U110</f>
        <v>159924</v>
      </c>
      <c r="P110" s="8">
        <v>50600</v>
      </c>
      <c r="Q110" s="8">
        <v>109400</v>
      </c>
      <c r="R110" s="28">
        <v>84</v>
      </c>
      <c r="S110" s="28">
        <v>103200</v>
      </c>
      <c r="T110" s="3">
        <v>6040</v>
      </c>
      <c r="U110" s="8">
        <f>R110+S110+T110</f>
        <v>109324</v>
      </c>
      <c r="V110" s="3"/>
    </row>
    <row r="111" spans="1:22" ht="12" customHeight="1">
      <c r="A111" s="89"/>
      <c r="B111" s="27" t="s">
        <v>48</v>
      </c>
      <c r="C111" s="19">
        <v>165100</v>
      </c>
      <c r="D111" s="19">
        <v>118200</v>
      </c>
      <c r="E111" s="19">
        <v>112689</v>
      </c>
      <c r="F111" s="20">
        <v>68.2549969715324</v>
      </c>
      <c r="G111" s="25"/>
      <c r="H111" s="25"/>
      <c r="I111" s="25"/>
      <c r="J111" s="21"/>
      <c r="K111" s="7"/>
      <c r="L111" s="8"/>
      <c r="M111" s="8">
        <v>1999</v>
      </c>
      <c r="N111" s="8">
        <v>165100</v>
      </c>
      <c r="O111" s="8">
        <f>P111+U111</f>
        <v>165109</v>
      </c>
      <c r="P111" s="8">
        <v>46900</v>
      </c>
      <c r="Q111" s="8">
        <v>118200</v>
      </c>
      <c r="R111" s="28">
        <v>89</v>
      </c>
      <c r="S111" s="28">
        <v>112600</v>
      </c>
      <c r="T111" s="3">
        <v>5520</v>
      </c>
      <c r="U111" s="8">
        <f>R111+S111+T111</f>
        <v>118209</v>
      </c>
      <c r="V111" s="3"/>
    </row>
    <row r="112" spans="1:22" ht="12" customHeight="1">
      <c r="A112" s="89"/>
      <c r="B112" s="27" t="s">
        <v>72</v>
      </c>
      <c r="C112" s="19">
        <v>171400</v>
      </c>
      <c r="D112" s="19">
        <v>122600</v>
      </c>
      <c r="E112" s="19">
        <v>116421</v>
      </c>
      <c r="F112" s="20">
        <v>67.92357059509918</v>
      </c>
      <c r="G112" s="25">
        <v>121</v>
      </c>
      <c r="H112" s="25">
        <v>116300</v>
      </c>
      <c r="I112" s="25">
        <f>SUM(G112:H112)</f>
        <v>116421</v>
      </c>
      <c r="J112" s="21"/>
      <c r="K112" s="7"/>
      <c r="L112" s="8"/>
      <c r="M112" s="8"/>
      <c r="N112" s="8"/>
      <c r="O112" s="8"/>
      <c r="P112" s="8"/>
      <c r="Q112" s="8"/>
      <c r="R112" s="28"/>
      <c r="S112" s="28"/>
      <c r="T112" s="3"/>
      <c r="U112" s="8"/>
      <c r="V112" s="3"/>
    </row>
    <row r="113" spans="1:22" ht="12" customHeight="1">
      <c r="A113" s="90"/>
      <c r="B113" s="29" t="s">
        <v>73</v>
      </c>
      <c r="C113" s="30">
        <v>159400</v>
      </c>
      <c r="D113" s="30">
        <v>112900</v>
      </c>
      <c r="E113" s="30">
        <v>107143</v>
      </c>
      <c r="F113" s="31">
        <v>67.2164366373902</v>
      </c>
      <c r="G113" s="42">
        <v>243</v>
      </c>
      <c r="H113" s="42">
        <v>106900</v>
      </c>
      <c r="I113" s="25">
        <f>SUM(G113:H113)</f>
        <v>107143</v>
      </c>
      <c r="J113" s="43"/>
      <c r="K113" s="44"/>
      <c r="L113" s="8"/>
      <c r="M113" s="8">
        <v>2000</v>
      </c>
      <c r="N113" s="8" t="s">
        <v>74</v>
      </c>
      <c r="O113" s="8">
        <f>P113+U113</f>
        <v>0</v>
      </c>
      <c r="P113" s="8" t="s">
        <v>74</v>
      </c>
      <c r="Q113" s="8" t="s">
        <v>74</v>
      </c>
      <c r="R113" s="28" t="s">
        <v>74</v>
      </c>
      <c r="S113" s="28" t="s">
        <v>74</v>
      </c>
      <c r="T113" s="3" t="s">
        <v>74</v>
      </c>
      <c r="U113" s="8">
        <f>R113+S113+T113</f>
        <v>0</v>
      </c>
      <c r="V113" s="3"/>
    </row>
    <row r="114" spans="1:21" ht="12" customHeight="1">
      <c r="A114" s="88" t="s">
        <v>38</v>
      </c>
      <c r="B114" s="45" t="s">
        <v>49</v>
      </c>
      <c r="C114" s="46">
        <v>164900</v>
      </c>
      <c r="D114" s="47">
        <v>134000</v>
      </c>
      <c r="E114" s="47">
        <v>108100</v>
      </c>
      <c r="F114" s="48">
        <v>65.6</v>
      </c>
      <c r="G114" s="49"/>
      <c r="H114" s="49"/>
      <c r="I114" s="49"/>
      <c r="J114" s="50"/>
      <c r="K114" s="51"/>
      <c r="L114" s="7"/>
      <c r="M114" s="7">
        <v>1975</v>
      </c>
      <c r="N114" s="7">
        <v>164900</v>
      </c>
      <c r="O114" s="8">
        <f aca="true" t="shared" si="10" ref="O114:O128">P114+U114</f>
        <v>164700</v>
      </c>
      <c r="P114" s="22">
        <v>30800</v>
      </c>
      <c r="Q114" s="22">
        <v>134000</v>
      </c>
      <c r="R114" s="7"/>
      <c r="S114" s="7">
        <v>108100</v>
      </c>
      <c r="T114" s="1">
        <v>25800</v>
      </c>
      <c r="U114" s="8">
        <f aca="true" t="shared" si="11" ref="U114:U128">R114+S114+T114</f>
        <v>133900</v>
      </c>
    </row>
    <row r="115" spans="1:21" ht="12" customHeight="1">
      <c r="A115" s="89"/>
      <c r="B115" s="27" t="s">
        <v>50</v>
      </c>
      <c r="C115" s="24">
        <v>193300</v>
      </c>
      <c r="D115" s="24">
        <v>169900</v>
      </c>
      <c r="E115" s="19">
        <v>154540</v>
      </c>
      <c r="F115" s="20">
        <v>79.9</v>
      </c>
      <c r="G115" s="49"/>
      <c r="H115" s="49"/>
      <c r="I115" s="49"/>
      <c r="J115" s="50"/>
      <c r="K115" s="51"/>
      <c r="L115" s="7"/>
      <c r="M115" s="7">
        <v>1980</v>
      </c>
      <c r="N115" s="7">
        <v>193300</v>
      </c>
      <c r="O115" s="8">
        <f t="shared" si="10"/>
        <v>193240</v>
      </c>
      <c r="P115" s="22">
        <v>23400</v>
      </c>
      <c r="Q115" s="22">
        <v>169900</v>
      </c>
      <c r="R115" s="7">
        <v>40</v>
      </c>
      <c r="S115" s="7">
        <v>154500</v>
      </c>
      <c r="T115" s="1">
        <v>15300</v>
      </c>
      <c r="U115" s="8">
        <f t="shared" si="11"/>
        <v>169840</v>
      </c>
    </row>
    <row r="116" spans="1:21" ht="12" customHeight="1">
      <c r="A116" s="89"/>
      <c r="B116" s="27" t="s">
        <v>51</v>
      </c>
      <c r="C116" s="24">
        <v>195700</v>
      </c>
      <c r="D116" s="24">
        <v>177300</v>
      </c>
      <c r="E116" s="19">
        <v>169002</v>
      </c>
      <c r="F116" s="20">
        <v>86.2</v>
      </c>
      <c r="G116" s="49"/>
      <c r="H116" s="49"/>
      <c r="I116" s="49"/>
      <c r="J116" s="50"/>
      <c r="K116" s="51"/>
      <c r="L116" s="7"/>
      <c r="M116" s="7">
        <v>1985</v>
      </c>
      <c r="N116" s="7">
        <v>195700</v>
      </c>
      <c r="O116" s="8">
        <f t="shared" si="10"/>
        <v>195562</v>
      </c>
      <c r="P116" s="22">
        <v>18500</v>
      </c>
      <c r="Q116" s="22">
        <v>177300</v>
      </c>
      <c r="R116" s="7">
        <v>102</v>
      </c>
      <c r="S116" s="7">
        <v>168900</v>
      </c>
      <c r="T116" s="1">
        <v>8060</v>
      </c>
      <c r="U116" s="8">
        <f t="shared" si="11"/>
        <v>177062</v>
      </c>
    </row>
    <row r="117" spans="1:21" ht="13.5" customHeight="1" hidden="1">
      <c r="A117" s="89"/>
      <c r="B117" s="27" t="s">
        <v>34</v>
      </c>
      <c r="C117" s="24">
        <v>200500</v>
      </c>
      <c r="D117" s="24">
        <v>182200</v>
      </c>
      <c r="E117" s="19">
        <v>175119</v>
      </c>
      <c r="F117" s="20">
        <v>87.3</v>
      </c>
      <c r="G117" s="49"/>
      <c r="H117" s="49"/>
      <c r="I117" s="49"/>
      <c r="J117" s="50"/>
      <c r="K117" s="51"/>
      <c r="L117" s="7"/>
      <c r="M117" s="7">
        <v>1986</v>
      </c>
      <c r="N117" s="7">
        <v>200500</v>
      </c>
      <c r="O117" s="8">
        <f t="shared" si="10"/>
        <v>200369</v>
      </c>
      <c r="P117" s="22">
        <v>18300</v>
      </c>
      <c r="Q117" s="22">
        <v>182200</v>
      </c>
      <c r="R117" s="7">
        <v>119</v>
      </c>
      <c r="S117" s="7">
        <v>175000</v>
      </c>
      <c r="T117" s="1">
        <v>6950</v>
      </c>
      <c r="U117" s="8">
        <f t="shared" si="11"/>
        <v>182069</v>
      </c>
    </row>
    <row r="118" spans="1:21" ht="13.5" customHeight="1" hidden="1">
      <c r="A118" s="89"/>
      <c r="B118" s="27" t="s">
        <v>35</v>
      </c>
      <c r="C118" s="24">
        <v>210200</v>
      </c>
      <c r="D118" s="24">
        <v>192700</v>
      </c>
      <c r="E118" s="19">
        <v>186228</v>
      </c>
      <c r="F118" s="20">
        <v>88.6</v>
      </c>
      <c r="G118" s="49"/>
      <c r="H118" s="49"/>
      <c r="I118" s="49"/>
      <c r="J118" s="50"/>
      <c r="K118" s="51"/>
      <c r="L118" s="7"/>
      <c r="M118" s="7">
        <v>1987</v>
      </c>
      <c r="N118" s="7">
        <v>210200</v>
      </c>
      <c r="O118" s="8">
        <f t="shared" si="10"/>
        <v>210358</v>
      </c>
      <c r="P118" s="22">
        <v>17700</v>
      </c>
      <c r="Q118" s="22">
        <v>192700</v>
      </c>
      <c r="R118" s="7">
        <v>228</v>
      </c>
      <c r="S118" s="7">
        <v>186000</v>
      </c>
      <c r="T118" s="1">
        <v>6430</v>
      </c>
      <c r="U118" s="8">
        <f t="shared" si="11"/>
        <v>192658</v>
      </c>
    </row>
    <row r="119" spans="1:21" ht="13.5" customHeight="1" hidden="1">
      <c r="A119" s="89"/>
      <c r="B119" s="52" t="s">
        <v>9</v>
      </c>
      <c r="C119" s="24">
        <v>219400</v>
      </c>
      <c r="D119" s="24">
        <v>202800</v>
      </c>
      <c r="E119" s="19">
        <v>196836</v>
      </c>
      <c r="F119" s="20">
        <v>89.71558796718323</v>
      </c>
      <c r="G119" s="49"/>
      <c r="H119" s="49"/>
      <c r="I119" s="49"/>
      <c r="J119" s="50"/>
      <c r="K119" s="51"/>
      <c r="L119" s="7"/>
      <c r="M119" s="14" t="s">
        <v>10</v>
      </c>
      <c r="N119" s="14">
        <v>219400</v>
      </c>
      <c r="O119" s="8">
        <f t="shared" si="10"/>
        <v>219366</v>
      </c>
      <c r="P119" s="25">
        <v>16700</v>
      </c>
      <c r="Q119" s="25">
        <v>202800</v>
      </c>
      <c r="R119" s="25">
        <v>236</v>
      </c>
      <c r="S119" s="25">
        <v>196600</v>
      </c>
      <c r="T119" s="1">
        <v>5830</v>
      </c>
      <c r="U119" s="8">
        <f t="shared" si="11"/>
        <v>202666</v>
      </c>
    </row>
    <row r="120" spans="1:21" ht="13.5" customHeight="1" hidden="1">
      <c r="A120" s="89"/>
      <c r="B120" s="52" t="s">
        <v>12</v>
      </c>
      <c r="C120" s="24">
        <v>215500</v>
      </c>
      <c r="D120" s="24">
        <v>200500</v>
      </c>
      <c r="E120" s="19">
        <v>195346</v>
      </c>
      <c r="F120" s="20">
        <v>90.64779582366589</v>
      </c>
      <c r="G120" s="49"/>
      <c r="H120" s="49"/>
      <c r="I120" s="49"/>
      <c r="J120" s="50"/>
      <c r="K120" s="51"/>
      <c r="L120" s="14" t="s">
        <v>21</v>
      </c>
      <c r="M120" s="14" t="s">
        <v>13</v>
      </c>
      <c r="N120" s="14">
        <v>215500</v>
      </c>
      <c r="O120" s="8">
        <f t="shared" si="10"/>
        <v>215496</v>
      </c>
      <c r="P120" s="25">
        <v>15000</v>
      </c>
      <c r="Q120" s="25">
        <v>200500</v>
      </c>
      <c r="R120" s="25">
        <v>246</v>
      </c>
      <c r="S120" s="25">
        <v>195100</v>
      </c>
      <c r="T120" s="1">
        <v>5150</v>
      </c>
      <c r="U120" s="8">
        <f t="shared" si="11"/>
        <v>200496</v>
      </c>
    </row>
    <row r="121" spans="1:21" ht="12" customHeight="1">
      <c r="A121" s="89"/>
      <c r="B121" s="52" t="s">
        <v>108</v>
      </c>
      <c r="C121" s="24">
        <v>217100</v>
      </c>
      <c r="D121" s="24">
        <v>201900</v>
      </c>
      <c r="E121" s="19">
        <v>197430</v>
      </c>
      <c r="F121" s="20">
        <v>90.93965914325196</v>
      </c>
      <c r="G121" s="49"/>
      <c r="H121" s="49"/>
      <c r="I121" s="49"/>
      <c r="J121" s="50"/>
      <c r="K121" s="51"/>
      <c r="L121" s="7"/>
      <c r="M121" s="14" t="s">
        <v>14</v>
      </c>
      <c r="N121" s="14">
        <v>217100</v>
      </c>
      <c r="O121" s="8">
        <f t="shared" si="10"/>
        <v>217130</v>
      </c>
      <c r="P121" s="25">
        <v>15200</v>
      </c>
      <c r="Q121" s="25">
        <v>201900</v>
      </c>
      <c r="R121" s="25">
        <v>230</v>
      </c>
      <c r="S121" s="25">
        <v>197200</v>
      </c>
      <c r="T121" s="1">
        <v>4500</v>
      </c>
      <c r="U121" s="8">
        <f t="shared" si="11"/>
        <v>201930</v>
      </c>
    </row>
    <row r="122" spans="1:21" ht="17.25" customHeight="1" hidden="1">
      <c r="A122" s="89"/>
      <c r="B122" s="27" t="s">
        <v>29</v>
      </c>
      <c r="C122" s="24">
        <v>213300</v>
      </c>
      <c r="D122" s="24">
        <v>200100</v>
      </c>
      <c r="E122" s="19">
        <v>195823</v>
      </c>
      <c r="F122" s="20">
        <v>91.80637599624941</v>
      </c>
      <c r="G122" s="49"/>
      <c r="H122" s="49"/>
      <c r="I122" s="49"/>
      <c r="J122" s="50"/>
      <c r="K122" s="51"/>
      <c r="L122" s="7"/>
      <c r="M122" s="14" t="s">
        <v>15</v>
      </c>
      <c r="N122" s="14">
        <v>213300</v>
      </c>
      <c r="O122" s="8">
        <f t="shared" si="10"/>
        <v>213313</v>
      </c>
      <c r="P122" s="25">
        <v>13200</v>
      </c>
      <c r="Q122" s="25">
        <v>200100</v>
      </c>
      <c r="R122" s="25">
        <v>223</v>
      </c>
      <c r="S122" s="25">
        <v>195600</v>
      </c>
      <c r="T122" s="1">
        <v>4290</v>
      </c>
      <c r="U122" s="8">
        <f t="shared" si="11"/>
        <v>200113</v>
      </c>
    </row>
    <row r="123" spans="1:21" ht="17.25" customHeight="1" hidden="1">
      <c r="A123" s="89"/>
      <c r="B123" s="27" t="s">
        <v>30</v>
      </c>
      <c r="C123" s="24">
        <v>208600</v>
      </c>
      <c r="D123" s="24">
        <v>195600</v>
      </c>
      <c r="E123" s="19">
        <v>191907</v>
      </c>
      <c r="F123" s="20">
        <v>91.99760306807286</v>
      </c>
      <c r="G123" s="49"/>
      <c r="H123" s="49"/>
      <c r="I123" s="49"/>
      <c r="J123" s="50"/>
      <c r="K123" s="51"/>
      <c r="L123" s="7"/>
      <c r="M123" s="14" t="s">
        <v>16</v>
      </c>
      <c r="N123" s="14">
        <v>208600</v>
      </c>
      <c r="O123" s="8">
        <f t="shared" si="10"/>
        <v>208497</v>
      </c>
      <c r="P123" s="25">
        <v>12900</v>
      </c>
      <c r="Q123" s="25">
        <v>195600</v>
      </c>
      <c r="R123" s="25">
        <v>207</v>
      </c>
      <c r="S123" s="25">
        <v>191700</v>
      </c>
      <c r="T123" s="1">
        <v>3690</v>
      </c>
      <c r="U123" s="8">
        <f t="shared" si="11"/>
        <v>195597</v>
      </c>
    </row>
    <row r="124" spans="1:21" ht="17.25" customHeight="1" hidden="1">
      <c r="A124" s="89"/>
      <c r="B124" s="27" t="s">
        <v>31</v>
      </c>
      <c r="C124" s="24">
        <v>207400</v>
      </c>
      <c r="D124" s="24">
        <v>195600</v>
      </c>
      <c r="E124" s="19">
        <v>192313</v>
      </c>
      <c r="F124" s="20">
        <v>92.72565091610416</v>
      </c>
      <c r="G124" s="49"/>
      <c r="H124" s="49"/>
      <c r="I124" s="49"/>
      <c r="J124" s="50"/>
      <c r="K124" s="51"/>
      <c r="L124" s="7"/>
      <c r="M124" s="26">
        <v>1993</v>
      </c>
      <c r="N124" s="26">
        <v>207400</v>
      </c>
      <c r="O124" s="8">
        <f t="shared" si="10"/>
        <v>207423</v>
      </c>
      <c r="P124" s="25">
        <v>11800</v>
      </c>
      <c r="Q124" s="25">
        <v>195600</v>
      </c>
      <c r="R124" s="25">
        <v>213</v>
      </c>
      <c r="S124" s="25">
        <v>192100</v>
      </c>
      <c r="T124" s="1">
        <v>3310</v>
      </c>
      <c r="U124" s="8">
        <f t="shared" si="11"/>
        <v>195623</v>
      </c>
    </row>
    <row r="125" spans="1:21" ht="17.25" customHeight="1" hidden="1">
      <c r="A125" s="89"/>
      <c r="B125" s="27" t="s">
        <v>32</v>
      </c>
      <c r="C125" s="24">
        <v>197800</v>
      </c>
      <c r="D125" s="24">
        <v>186900</v>
      </c>
      <c r="E125" s="19">
        <v>184183</v>
      </c>
      <c r="F125" s="20">
        <v>93.11577350859453</v>
      </c>
      <c r="G125" s="49"/>
      <c r="H125" s="49"/>
      <c r="I125" s="49"/>
      <c r="J125" s="50"/>
      <c r="K125" s="51"/>
      <c r="L125" s="7"/>
      <c r="M125" s="7">
        <v>1994</v>
      </c>
      <c r="N125" s="7">
        <v>197800</v>
      </c>
      <c r="O125" s="8">
        <f t="shared" si="10"/>
        <v>197873</v>
      </c>
      <c r="P125" s="22">
        <v>10900</v>
      </c>
      <c r="Q125" s="22">
        <v>186900</v>
      </c>
      <c r="R125" s="26">
        <v>183</v>
      </c>
      <c r="S125" s="26">
        <v>184000</v>
      </c>
      <c r="T125" s="7">
        <v>2790</v>
      </c>
      <c r="U125" s="8">
        <f t="shared" si="11"/>
        <v>186973</v>
      </c>
    </row>
    <row r="126" spans="1:21" ht="12" customHeight="1">
      <c r="A126" s="89"/>
      <c r="B126" s="27" t="s">
        <v>109</v>
      </c>
      <c r="C126" s="24">
        <v>161200</v>
      </c>
      <c r="D126" s="24">
        <v>159400</v>
      </c>
      <c r="E126" s="19">
        <v>158947</v>
      </c>
      <c r="F126" s="20">
        <v>98.60235732009926</v>
      </c>
      <c r="G126" s="49"/>
      <c r="H126" s="49"/>
      <c r="I126" s="49"/>
      <c r="J126" s="50"/>
      <c r="K126" s="51"/>
      <c r="L126" s="7"/>
      <c r="M126" s="7">
        <v>1995</v>
      </c>
      <c r="N126" s="7">
        <v>161200</v>
      </c>
      <c r="O126" s="8">
        <f t="shared" si="10"/>
        <v>161147</v>
      </c>
      <c r="P126" s="22">
        <v>1780</v>
      </c>
      <c r="Q126" s="22">
        <v>159400</v>
      </c>
      <c r="R126" s="26">
        <v>47</v>
      </c>
      <c r="S126" s="53">
        <v>158900</v>
      </c>
      <c r="T126" s="7">
        <v>420</v>
      </c>
      <c r="U126" s="8">
        <f t="shared" si="11"/>
        <v>159367</v>
      </c>
    </row>
    <row r="127" spans="1:21" ht="12" customHeight="1">
      <c r="A127" s="89"/>
      <c r="B127" s="27" t="s">
        <v>110</v>
      </c>
      <c r="C127" s="24">
        <v>166500</v>
      </c>
      <c r="D127" s="24">
        <v>164800</v>
      </c>
      <c r="E127" s="19">
        <v>164448</v>
      </c>
      <c r="F127" s="20">
        <v>98.76756756756757</v>
      </c>
      <c r="G127" s="49"/>
      <c r="H127" s="49"/>
      <c r="I127" s="49"/>
      <c r="J127" s="50"/>
      <c r="K127" s="51"/>
      <c r="L127" s="7"/>
      <c r="M127" s="7">
        <v>1996</v>
      </c>
      <c r="N127" s="7">
        <v>166500</v>
      </c>
      <c r="O127" s="8">
        <f t="shared" si="10"/>
        <v>166512</v>
      </c>
      <c r="P127" s="22">
        <v>1680</v>
      </c>
      <c r="Q127" s="22">
        <v>164800</v>
      </c>
      <c r="R127" s="26">
        <v>48</v>
      </c>
      <c r="S127" s="53">
        <v>164400</v>
      </c>
      <c r="T127" s="7">
        <v>384</v>
      </c>
      <c r="U127" s="8">
        <f t="shared" si="11"/>
        <v>164832</v>
      </c>
    </row>
    <row r="128" spans="1:21" ht="12" customHeight="1">
      <c r="A128" s="89"/>
      <c r="B128" s="27" t="s">
        <v>111</v>
      </c>
      <c r="C128" s="24">
        <v>200000</v>
      </c>
      <c r="D128" s="24">
        <v>189700</v>
      </c>
      <c r="E128" s="19">
        <v>187555</v>
      </c>
      <c r="F128" s="20">
        <v>93.7775</v>
      </c>
      <c r="G128" s="49"/>
      <c r="H128" s="49"/>
      <c r="I128" s="49"/>
      <c r="J128" s="50"/>
      <c r="K128" s="51"/>
      <c r="L128" s="7"/>
      <c r="M128" s="7">
        <v>1997</v>
      </c>
      <c r="N128" s="7">
        <v>200000</v>
      </c>
      <c r="O128" s="8">
        <f t="shared" si="10"/>
        <v>199965</v>
      </c>
      <c r="P128" s="22">
        <v>10300</v>
      </c>
      <c r="Q128" s="22">
        <v>189700</v>
      </c>
      <c r="R128" s="26">
        <v>155</v>
      </c>
      <c r="S128" s="53">
        <v>187400</v>
      </c>
      <c r="T128" s="7">
        <v>2110</v>
      </c>
      <c r="U128" s="8">
        <f t="shared" si="11"/>
        <v>189665</v>
      </c>
    </row>
    <row r="129" spans="1:21" ht="12" customHeight="1">
      <c r="A129" s="89"/>
      <c r="B129" s="27" t="s">
        <v>47</v>
      </c>
      <c r="C129" s="24">
        <v>144900</v>
      </c>
      <c r="D129" s="19">
        <v>143500</v>
      </c>
      <c r="E129" s="19">
        <v>143233</v>
      </c>
      <c r="F129" s="20">
        <v>98.84955141476881</v>
      </c>
      <c r="G129" s="49"/>
      <c r="H129" s="49"/>
      <c r="I129" s="49"/>
      <c r="J129" s="50"/>
      <c r="K129" s="51"/>
      <c r="L129" s="8"/>
      <c r="M129" s="8">
        <v>1998</v>
      </c>
      <c r="N129" s="8">
        <v>144900</v>
      </c>
      <c r="O129" s="8">
        <f>P129+U129</f>
        <v>144944</v>
      </c>
      <c r="P129" s="8">
        <v>1410</v>
      </c>
      <c r="Q129" s="8">
        <v>143500</v>
      </c>
      <c r="R129" s="28">
        <v>33</v>
      </c>
      <c r="S129" s="28">
        <v>143200</v>
      </c>
      <c r="T129" s="7">
        <v>301</v>
      </c>
      <c r="U129" s="8">
        <f>R129+S129+T129</f>
        <v>143534</v>
      </c>
    </row>
    <row r="130" spans="1:21" ht="12" customHeight="1">
      <c r="A130" s="89"/>
      <c r="B130" s="27" t="s">
        <v>48</v>
      </c>
      <c r="C130" s="24">
        <v>162600</v>
      </c>
      <c r="D130" s="19">
        <v>161300</v>
      </c>
      <c r="E130" s="19">
        <v>160975</v>
      </c>
      <c r="F130" s="20">
        <v>99.00061500615006</v>
      </c>
      <c r="G130" s="49"/>
      <c r="H130" s="49"/>
      <c r="I130" s="49"/>
      <c r="J130" s="50"/>
      <c r="K130" s="51"/>
      <c r="L130" s="8"/>
      <c r="M130" s="8">
        <v>1999</v>
      </c>
      <c r="N130" s="8">
        <v>162600</v>
      </c>
      <c r="O130" s="8">
        <f>P130+U130</f>
        <v>162575</v>
      </c>
      <c r="P130" s="8">
        <v>1330</v>
      </c>
      <c r="Q130" s="8">
        <v>161300</v>
      </c>
      <c r="R130" s="28">
        <v>75</v>
      </c>
      <c r="S130" s="28">
        <v>160900</v>
      </c>
      <c r="T130" s="7">
        <v>270</v>
      </c>
      <c r="U130" s="8">
        <f>R130+S130+T130</f>
        <v>161245</v>
      </c>
    </row>
    <row r="131" spans="1:21" ht="12" customHeight="1">
      <c r="A131" s="89"/>
      <c r="B131" s="27" t="s">
        <v>72</v>
      </c>
      <c r="C131" s="24">
        <v>164400</v>
      </c>
      <c r="D131" s="54">
        <v>163100</v>
      </c>
      <c r="E131" s="24">
        <v>162939</v>
      </c>
      <c r="F131" s="55">
        <v>99.11131386861314</v>
      </c>
      <c r="G131" s="49">
        <v>39</v>
      </c>
      <c r="H131" s="49">
        <v>162900</v>
      </c>
      <c r="I131" s="36">
        <f>SUM(G131:H131)</f>
        <v>162939</v>
      </c>
      <c r="J131" s="50"/>
      <c r="K131" s="51"/>
      <c r="L131" s="8"/>
      <c r="M131" s="8"/>
      <c r="N131" s="8"/>
      <c r="O131" s="8"/>
      <c r="P131" s="8"/>
      <c r="Q131" s="8"/>
      <c r="R131" s="28"/>
      <c r="S131" s="28"/>
      <c r="T131" s="7"/>
      <c r="U131" s="8"/>
    </row>
    <row r="132" spans="1:21" ht="12" customHeight="1">
      <c r="A132" s="90"/>
      <c r="B132" s="29" t="s">
        <v>73</v>
      </c>
      <c r="C132" s="56">
        <v>167000</v>
      </c>
      <c r="D132" s="57">
        <v>165900</v>
      </c>
      <c r="E132" s="56">
        <v>165749</v>
      </c>
      <c r="F132" s="58">
        <v>99.25089820359283</v>
      </c>
      <c r="G132" s="49">
        <v>49</v>
      </c>
      <c r="H132" s="49">
        <v>165700</v>
      </c>
      <c r="I132" s="25">
        <f>SUM(G132:H132)</f>
        <v>165749</v>
      </c>
      <c r="J132" s="50"/>
      <c r="K132" s="51"/>
      <c r="L132" s="8"/>
      <c r="M132" s="8">
        <v>2000</v>
      </c>
      <c r="N132" s="8" t="s">
        <v>74</v>
      </c>
      <c r="O132" s="8">
        <f>P132+U132</f>
        <v>0</v>
      </c>
      <c r="P132" s="8" t="s">
        <v>74</v>
      </c>
      <c r="Q132" s="8" t="s">
        <v>74</v>
      </c>
      <c r="R132" s="28" t="s">
        <v>74</v>
      </c>
      <c r="S132" s="28" t="s">
        <v>74</v>
      </c>
      <c r="T132" s="7" t="s">
        <v>74</v>
      </c>
      <c r="U132" s="8">
        <f>R132+S132+T132</f>
        <v>0</v>
      </c>
    </row>
    <row r="133" ht="14.25" customHeight="1"/>
    <row r="134" ht="14.25" customHeight="1"/>
    <row r="135" ht="14.25" customHeight="1"/>
    <row r="136" ht="14.25" customHeight="1"/>
    <row r="137" ht="15" customHeight="1"/>
    <row r="138" ht="15" customHeight="1"/>
    <row r="139" ht="15" customHeight="1"/>
    <row r="140" spans="1:21" ht="13.5" customHeight="1">
      <c r="A140" s="3"/>
      <c r="B140" s="3"/>
      <c r="C140" s="59"/>
      <c r="D140" s="59"/>
      <c r="E140" s="4"/>
      <c r="F140" s="4" t="s">
        <v>0</v>
      </c>
      <c r="G140" s="5"/>
      <c r="H140" s="5"/>
      <c r="I140" s="5"/>
      <c r="J140" s="5"/>
      <c r="K140" s="32"/>
      <c r="L140" s="3"/>
      <c r="M140" s="3"/>
      <c r="N140" s="3"/>
      <c r="O140" s="59"/>
      <c r="P140" s="59"/>
      <c r="Q140" s="59"/>
      <c r="R140" s="59"/>
      <c r="S140" s="36"/>
      <c r="U140" s="59"/>
    </row>
    <row r="141" spans="1:21" ht="13.5" customHeight="1">
      <c r="A141" s="85" t="s">
        <v>79</v>
      </c>
      <c r="B141" s="85" t="s">
        <v>3</v>
      </c>
      <c r="C141" s="94" t="s">
        <v>52</v>
      </c>
      <c r="D141" s="96" t="s">
        <v>98</v>
      </c>
      <c r="E141" s="97"/>
      <c r="F141" s="98"/>
      <c r="G141" s="6"/>
      <c r="H141" s="6"/>
      <c r="I141" s="6"/>
      <c r="J141" s="6"/>
      <c r="K141" s="7"/>
      <c r="L141" s="7"/>
      <c r="M141" s="7"/>
      <c r="N141" s="7"/>
      <c r="O141" s="7"/>
      <c r="P141" s="7"/>
      <c r="Q141" s="7"/>
      <c r="R141" s="8"/>
      <c r="S141" s="7"/>
      <c r="U141" s="8"/>
    </row>
    <row r="142" spans="1:21" ht="27" customHeight="1">
      <c r="A142" s="86"/>
      <c r="B142" s="86"/>
      <c r="C142" s="95"/>
      <c r="D142" s="11" t="s">
        <v>96</v>
      </c>
      <c r="E142" s="11" t="s">
        <v>53</v>
      </c>
      <c r="F142" s="12" t="s">
        <v>54</v>
      </c>
      <c r="G142" s="11"/>
      <c r="H142" s="11"/>
      <c r="I142" s="11"/>
      <c r="J142" s="13"/>
      <c r="K142" s="7"/>
      <c r="L142" s="7"/>
      <c r="M142" s="7"/>
      <c r="N142" s="7"/>
      <c r="O142" s="14" t="s">
        <v>1</v>
      </c>
      <c r="P142" s="14"/>
      <c r="Q142" s="14"/>
      <c r="R142" s="7"/>
      <c r="S142" s="7"/>
      <c r="U142" s="14" t="s">
        <v>2</v>
      </c>
    </row>
    <row r="143" spans="1:21" ht="11.25">
      <c r="A143" s="87"/>
      <c r="B143" s="87"/>
      <c r="C143" s="15" t="s">
        <v>5</v>
      </c>
      <c r="D143" s="15" t="s">
        <v>6</v>
      </c>
      <c r="E143" s="15" t="s">
        <v>7</v>
      </c>
      <c r="F143" s="16" t="s">
        <v>8</v>
      </c>
      <c r="G143" s="41"/>
      <c r="H143" s="41"/>
      <c r="I143" s="41"/>
      <c r="J143" s="17"/>
      <c r="K143" s="7"/>
      <c r="L143" s="8"/>
      <c r="M143" s="8"/>
      <c r="N143" s="8"/>
      <c r="O143" s="8"/>
      <c r="P143" s="8"/>
      <c r="Q143" s="8"/>
      <c r="R143" s="8"/>
      <c r="S143" s="7"/>
      <c r="U143" s="8"/>
    </row>
    <row r="144" spans="1:21" ht="12" customHeight="1">
      <c r="A144" s="88" t="s">
        <v>55</v>
      </c>
      <c r="B144" s="18" t="s">
        <v>56</v>
      </c>
      <c r="C144" s="19">
        <v>1167000</v>
      </c>
      <c r="D144" s="19">
        <v>731900</v>
      </c>
      <c r="E144" s="19">
        <v>129994</v>
      </c>
      <c r="F144" s="20">
        <v>11.1</v>
      </c>
      <c r="G144" s="25"/>
      <c r="H144" s="25"/>
      <c r="I144" s="25"/>
      <c r="J144" s="21"/>
      <c r="K144" s="7"/>
      <c r="L144" s="7"/>
      <c r="M144" s="7">
        <v>1975</v>
      </c>
      <c r="N144" s="7">
        <v>1167000</v>
      </c>
      <c r="O144" s="8">
        <f aca="true" t="shared" si="12" ref="O144:O158">P144+U144</f>
        <v>1167294</v>
      </c>
      <c r="P144" s="22">
        <v>435600</v>
      </c>
      <c r="Q144" s="22">
        <v>731900</v>
      </c>
      <c r="R144" s="7">
        <v>94</v>
      </c>
      <c r="S144" s="7">
        <v>129900</v>
      </c>
      <c r="T144" s="1">
        <v>601700</v>
      </c>
      <c r="U144" s="8">
        <f aca="true" t="shared" si="13" ref="U144:U158">R144+S144+T144</f>
        <v>731694</v>
      </c>
    </row>
    <row r="145" spans="1:21" ht="12" customHeight="1">
      <c r="A145" s="89"/>
      <c r="B145" s="23" t="s">
        <v>57</v>
      </c>
      <c r="C145" s="19">
        <v>969100</v>
      </c>
      <c r="D145" s="24">
        <v>749900</v>
      </c>
      <c r="E145" s="19">
        <v>163000</v>
      </c>
      <c r="F145" s="20">
        <v>16.7</v>
      </c>
      <c r="G145" s="25"/>
      <c r="H145" s="25"/>
      <c r="I145" s="25"/>
      <c r="J145" s="21"/>
      <c r="K145" s="7"/>
      <c r="L145" s="7"/>
      <c r="M145" s="7">
        <v>1980</v>
      </c>
      <c r="N145" s="7">
        <v>969100</v>
      </c>
      <c r="O145" s="8">
        <f t="shared" si="12"/>
        <v>968900</v>
      </c>
      <c r="P145" s="22">
        <v>219100</v>
      </c>
      <c r="Q145" s="22">
        <v>749900</v>
      </c>
      <c r="R145" s="7">
        <v>100</v>
      </c>
      <c r="S145" s="7">
        <v>162900</v>
      </c>
      <c r="T145" s="1">
        <v>586800</v>
      </c>
      <c r="U145" s="8">
        <f t="shared" si="13"/>
        <v>749800</v>
      </c>
    </row>
    <row r="146" spans="1:21" ht="12" customHeight="1">
      <c r="A146" s="89"/>
      <c r="B146" s="23" t="s">
        <v>58</v>
      </c>
      <c r="C146" s="19">
        <v>820400</v>
      </c>
      <c r="D146" s="24">
        <v>639700</v>
      </c>
      <c r="E146" s="19">
        <v>131931</v>
      </c>
      <c r="F146" s="20">
        <v>16.1</v>
      </c>
      <c r="G146" s="25"/>
      <c r="H146" s="25"/>
      <c r="I146" s="25"/>
      <c r="J146" s="21"/>
      <c r="K146" s="7"/>
      <c r="L146" s="7"/>
      <c r="M146" s="7">
        <v>1985</v>
      </c>
      <c r="N146" s="7">
        <v>820400</v>
      </c>
      <c r="O146" s="8">
        <f t="shared" si="12"/>
        <v>820231</v>
      </c>
      <c r="P146" s="22">
        <v>180700</v>
      </c>
      <c r="Q146" s="22">
        <v>639700</v>
      </c>
      <c r="R146" s="7">
        <v>31</v>
      </c>
      <c r="S146" s="7">
        <v>131900</v>
      </c>
      <c r="T146" s="1">
        <v>507600</v>
      </c>
      <c r="U146" s="8">
        <f t="shared" si="13"/>
        <v>639531</v>
      </c>
    </row>
    <row r="147" spans="1:21" ht="13.5" customHeight="1" hidden="1">
      <c r="A147" s="89"/>
      <c r="B147" s="23" t="s">
        <v>59</v>
      </c>
      <c r="C147" s="19">
        <v>840400</v>
      </c>
      <c r="D147" s="24">
        <v>660300</v>
      </c>
      <c r="E147" s="19">
        <v>129961</v>
      </c>
      <c r="F147" s="20">
        <v>15.5</v>
      </c>
      <c r="G147" s="25"/>
      <c r="H147" s="25"/>
      <c r="I147" s="25"/>
      <c r="J147" s="21"/>
      <c r="K147" s="7"/>
      <c r="L147" s="7"/>
      <c r="M147" s="7">
        <v>1986</v>
      </c>
      <c r="N147" s="7">
        <v>840400</v>
      </c>
      <c r="O147" s="8">
        <f t="shared" si="12"/>
        <v>840461</v>
      </c>
      <c r="P147" s="22">
        <v>180200</v>
      </c>
      <c r="Q147" s="22">
        <v>660300</v>
      </c>
      <c r="R147" s="7">
        <v>161</v>
      </c>
      <c r="S147" s="7">
        <v>129800</v>
      </c>
      <c r="T147" s="1">
        <v>530300</v>
      </c>
      <c r="U147" s="8">
        <f t="shared" si="13"/>
        <v>660261</v>
      </c>
    </row>
    <row r="148" spans="1:21" ht="13.5" customHeight="1" hidden="1">
      <c r="A148" s="89"/>
      <c r="B148" s="23" t="s">
        <v>60</v>
      </c>
      <c r="C148" s="19">
        <v>863300</v>
      </c>
      <c r="D148" s="24">
        <v>686400</v>
      </c>
      <c r="E148" s="19">
        <v>135609</v>
      </c>
      <c r="F148" s="20">
        <v>15.7</v>
      </c>
      <c r="G148" s="25"/>
      <c r="H148" s="25"/>
      <c r="I148" s="25"/>
      <c r="J148" s="21"/>
      <c r="K148" s="7"/>
      <c r="L148" s="7"/>
      <c r="M148" s="7">
        <v>1987</v>
      </c>
      <c r="N148" s="7">
        <v>863300</v>
      </c>
      <c r="O148" s="8">
        <f t="shared" si="12"/>
        <v>863409</v>
      </c>
      <c r="P148" s="22">
        <v>177000</v>
      </c>
      <c r="Q148" s="22">
        <v>686400</v>
      </c>
      <c r="R148" s="7">
        <v>209</v>
      </c>
      <c r="S148" s="7">
        <v>135400</v>
      </c>
      <c r="T148" s="1">
        <v>550800</v>
      </c>
      <c r="U148" s="8">
        <f t="shared" si="13"/>
        <v>686409</v>
      </c>
    </row>
    <row r="149" spans="1:21" ht="13.5" customHeight="1" hidden="1">
      <c r="A149" s="89"/>
      <c r="B149" s="18" t="s">
        <v>9</v>
      </c>
      <c r="C149" s="19">
        <v>789500</v>
      </c>
      <c r="D149" s="24">
        <v>646200</v>
      </c>
      <c r="E149" s="19">
        <v>136379</v>
      </c>
      <c r="F149" s="20">
        <v>17.27409753008233</v>
      </c>
      <c r="G149" s="25"/>
      <c r="H149" s="25"/>
      <c r="I149" s="25"/>
      <c r="J149" s="21"/>
      <c r="K149" s="7"/>
      <c r="L149" s="7"/>
      <c r="M149" s="14" t="s">
        <v>10</v>
      </c>
      <c r="N149" s="14">
        <v>789500</v>
      </c>
      <c r="O149" s="8">
        <f t="shared" si="12"/>
        <v>789179</v>
      </c>
      <c r="P149" s="25">
        <v>143100</v>
      </c>
      <c r="Q149" s="25">
        <v>646200</v>
      </c>
      <c r="R149" s="25">
        <v>179</v>
      </c>
      <c r="S149" s="25">
        <v>136200</v>
      </c>
      <c r="T149" s="1">
        <v>509700</v>
      </c>
      <c r="U149" s="8">
        <f t="shared" si="13"/>
        <v>646079</v>
      </c>
    </row>
    <row r="150" spans="1:21" ht="13.5" customHeight="1" hidden="1">
      <c r="A150" s="89"/>
      <c r="B150" s="18" t="s">
        <v>12</v>
      </c>
      <c r="C150" s="19">
        <v>763600</v>
      </c>
      <c r="D150" s="24">
        <v>628800</v>
      </c>
      <c r="E150" s="19">
        <v>143821</v>
      </c>
      <c r="F150" s="20">
        <v>18.834599266631745</v>
      </c>
      <c r="G150" s="25"/>
      <c r="H150" s="25"/>
      <c r="I150" s="25"/>
      <c r="J150" s="21"/>
      <c r="K150" s="7"/>
      <c r="L150" s="14" t="s">
        <v>22</v>
      </c>
      <c r="M150" s="14" t="s">
        <v>13</v>
      </c>
      <c r="N150" s="14">
        <v>763600</v>
      </c>
      <c r="O150" s="8">
        <f t="shared" si="12"/>
        <v>763221</v>
      </c>
      <c r="P150" s="25">
        <v>134500</v>
      </c>
      <c r="Q150" s="25">
        <v>628800</v>
      </c>
      <c r="R150" s="25">
        <v>121</v>
      </c>
      <c r="S150" s="25">
        <v>143700</v>
      </c>
      <c r="T150" s="1">
        <v>484900</v>
      </c>
      <c r="U150" s="8">
        <f t="shared" si="13"/>
        <v>628721</v>
      </c>
    </row>
    <row r="151" spans="1:21" ht="12" customHeight="1">
      <c r="A151" s="89"/>
      <c r="B151" s="18" t="s">
        <v>62</v>
      </c>
      <c r="C151" s="19">
        <v>753000</v>
      </c>
      <c r="D151" s="24">
        <v>629000</v>
      </c>
      <c r="E151" s="19">
        <v>142737</v>
      </c>
      <c r="F151" s="20">
        <v>18.95577689243028</v>
      </c>
      <c r="G151" s="25"/>
      <c r="H151" s="25"/>
      <c r="I151" s="25"/>
      <c r="J151" s="21"/>
      <c r="K151" s="7"/>
      <c r="L151" s="7"/>
      <c r="M151" s="14" t="s">
        <v>14</v>
      </c>
      <c r="N151" s="14">
        <v>753000</v>
      </c>
      <c r="O151" s="8">
        <f t="shared" si="12"/>
        <v>752937</v>
      </c>
      <c r="P151" s="25">
        <v>123900</v>
      </c>
      <c r="Q151" s="25">
        <v>629000</v>
      </c>
      <c r="R151" s="25">
        <v>37</v>
      </c>
      <c r="S151" s="25">
        <v>142700</v>
      </c>
      <c r="T151" s="1">
        <v>486300</v>
      </c>
      <c r="U151" s="8">
        <f t="shared" si="13"/>
        <v>629037</v>
      </c>
    </row>
    <row r="152" spans="1:21" ht="17.25" customHeight="1" hidden="1">
      <c r="A152" s="89"/>
      <c r="B152" s="23" t="s">
        <v>29</v>
      </c>
      <c r="C152" s="19">
        <v>687200</v>
      </c>
      <c r="D152" s="24">
        <v>573600</v>
      </c>
      <c r="E152" s="19">
        <v>129024</v>
      </c>
      <c r="F152" s="20">
        <v>18.77532013969732</v>
      </c>
      <c r="G152" s="25"/>
      <c r="H152" s="25"/>
      <c r="I152" s="25"/>
      <c r="J152" s="21"/>
      <c r="K152" s="7"/>
      <c r="L152" s="7"/>
      <c r="M152" s="14" t="s">
        <v>15</v>
      </c>
      <c r="N152" s="14">
        <v>687200</v>
      </c>
      <c r="O152" s="8">
        <f t="shared" si="12"/>
        <v>687224</v>
      </c>
      <c r="P152" s="25">
        <v>113600</v>
      </c>
      <c r="Q152" s="25">
        <v>573600</v>
      </c>
      <c r="R152" s="25">
        <v>24</v>
      </c>
      <c r="S152" s="25">
        <v>129000</v>
      </c>
      <c r="T152" s="1">
        <v>444600</v>
      </c>
      <c r="U152" s="8">
        <f t="shared" si="13"/>
        <v>573624</v>
      </c>
    </row>
    <row r="153" spans="1:21" ht="17.25" customHeight="1" hidden="1">
      <c r="A153" s="89"/>
      <c r="B153" s="23" t="s">
        <v>30</v>
      </c>
      <c r="C153" s="19">
        <v>736700</v>
      </c>
      <c r="D153" s="24">
        <v>612900</v>
      </c>
      <c r="E153" s="19">
        <v>144595</v>
      </c>
      <c r="F153" s="20">
        <v>19.627392425682096</v>
      </c>
      <c r="G153" s="25"/>
      <c r="H153" s="25"/>
      <c r="I153" s="25"/>
      <c r="J153" s="21"/>
      <c r="K153" s="7"/>
      <c r="L153" s="7"/>
      <c r="M153" s="14" t="s">
        <v>16</v>
      </c>
      <c r="N153" s="14">
        <v>736700</v>
      </c>
      <c r="O153" s="8">
        <f t="shared" si="12"/>
        <v>736795</v>
      </c>
      <c r="P153" s="25">
        <v>123800</v>
      </c>
      <c r="Q153" s="25">
        <v>612900</v>
      </c>
      <c r="R153" s="25">
        <v>95</v>
      </c>
      <c r="S153" s="25">
        <v>144500</v>
      </c>
      <c r="T153" s="1">
        <v>468400</v>
      </c>
      <c r="U153" s="8">
        <f t="shared" si="13"/>
        <v>612995</v>
      </c>
    </row>
    <row r="154" spans="1:21" ht="17.25" customHeight="1" hidden="1">
      <c r="A154" s="89"/>
      <c r="B154" s="23" t="s">
        <v>31</v>
      </c>
      <c r="C154" s="19">
        <v>631500</v>
      </c>
      <c r="D154" s="24">
        <v>541800</v>
      </c>
      <c r="E154" s="19">
        <v>151000</v>
      </c>
      <c r="F154" s="20">
        <v>23.91132224861441</v>
      </c>
      <c r="G154" s="25"/>
      <c r="H154" s="25"/>
      <c r="I154" s="25"/>
      <c r="J154" s="21"/>
      <c r="K154" s="7"/>
      <c r="L154" s="7"/>
      <c r="M154" s="26">
        <v>1993</v>
      </c>
      <c r="N154" s="26">
        <v>631500</v>
      </c>
      <c r="O154" s="8">
        <f t="shared" si="12"/>
        <v>631500</v>
      </c>
      <c r="P154" s="25">
        <v>89800</v>
      </c>
      <c r="Q154" s="25">
        <v>541800</v>
      </c>
      <c r="R154" s="25">
        <v>100</v>
      </c>
      <c r="S154" s="25">
        <v>150900</v>
      </c>
      <c r="T154" s="1">
        <v>390700</v>
      </c>
      <c r="U154" s="8">
        <f t="shared" si="13"/>
        <v>541700</v>
      </c>
    </row>
    <row r="155" spans="1:22" ht="17.25" customHeight="1" hidden="1">
      <c r="A155" s="89"/>
      <c r="B155" s="23" t="s">
        <v>32</v>
      </c>
      <c r="C155" s="19">
        <v>654700</v>
      </c>
      <c r="D155" s="24">
        <v>558000</v>
      </c>
      <c r="E155" s="19">
        <v>155397</v>
      </c>
      <c r="F155" s="20">
        <v>23.73560409347793</v>
      </c>
      <c r="G155" s="25"/>
      <c r="H155" s="25"/>
      <c r="I155" s="25"/>
      <c r="J155" s="21"/>
      <c r="K155" s="7"/>
      <c r="L155" s="7"/>
      <c r="M155" s="7">
        <v>1994</v>
      </c>
      <c r="N155" s="7">
        <v>654700</v>
      </c>
      <c r="O155" s="8">
        <f t="shared" si="12"/>
        <v>654797</v>
      </c>
      <c r="P155" s="22">
        <v>96800</v>
      </c>
      <c r="Q155" s="22">
        <v>558000</v>
      </c>
      <c r="R155" s="26">
        <v>97</v>
      </c>
      <c r="S155" s="26">
        <v>155300</v>
      </c>
      <c r="T155" s="32">
        <v>402600</v>
      </c>
      <c r="U155" s="8">
        <f t="shared" si="13"/>
        <v>557997</v>
      </c>
      <c r="V155" s="32"/>
    </row>
    <row r="156" spans="1:22" ht="12" customHeight="1">
      <c r="A156" s="89"/>
      <c r="B156" s="23" t="s">
        <v>69</v>
      </c>
      <c r="C156" s="19">
        <v>466700</v>
      </c>
      <c r="D156" s="24">
        <v>436000</v>
      </c>
      <c r="E156" s="19">
        <v>130509</v>
      </c>
      <c r="F156" s="20">
        <v>27.964216841654167</v>
      </c>
      <c r="G156" s="25"/>
      <c r="H156" s="25"/>
      <c r="I156" s="25"/>
      <c r="J156" s="21"/>
      <c r="K156" s="7"/>
      <c r="L156" s="7"/>
      <c r="M156" s="7">
        <v>1995</v>
      </c>
      <c r="N156" s="7">
        <v>466700</v>
      </c>
      <c r="O156" s="8">
        <f t="shared" si="12"/>
        <v>466809</v>
      </c>
      <c r="P156" s="22">
        <v>30700</v>
      </c>
      <c r="Q156" s="22">
        <v>436000</v>
      </c>
      <c r="R156" s="26">
        <v>9</v>
      </c>
      <c r="S156" s="26">
        <v>130500</v>
      </c>
      <c r="T156" s="32">
        <v>305600</v>
      </c>
      <c r="U156" s="8">
        <f t="shared" si="13"/>
        <v>436109</v>
      </c>
      <c r="V156" s="32"/>
    </row>
    <row r="157" spans="1:22" ht="12" customHeight="1">
      <c r="A157" s="89"/>
      <c r="B157" s="23" t="s">
        <v>70</v>
      </c>
      <c r="C157" s="19">
        <v>478900</v>
      </c>
      <c r="D157" s="24">
        <v>448400</v>
      </c>
      <c r="E157" s="19">
        <v>136709</v>
      </c>
      <c r="F157" s="20">
        <v>28.546460638964295</v>
      </c>
      <c r="G157" s="25"/>
      <c r="H157" s="25"/>
      <c r="I157" s="25"/>
      <c r="J157" s="21"/>
      <c r="K157" s="7"/>
      <c r="L157" s="7"/>
      <c r="M157" s="7">
        <v>1996</v>
      </c>
      <c r="N157" s="7">
        <v>478900</v>
      </c>
      <c r="O157" s="8">
        <f t="shared" si="12"/>
        <v>478909</v>
      </c>
      <c r="P157" s="22">
        <v>30500</v>
      </c>
      <c r="Q157" s="22">
        <v>448400</v>
      </c>
      <c r="R157" s="26">
        <v>9</v>
      </c>
      <c r="S157" s="26">
        <v>136700</v>
      </c>
      <c r="T157" s="32">
        <v>311700</v>
      </c>
      <c r="U157" s="8">
        <f t="shared" si="13"/>
        <v>448409</v>
      </c>
      <c r="V157" s="32"/>
    </row>
    <row r="158" spans="1:22" ht="12" customHeight="1">
      <c r="A158" s="89"/>
      <c r="B158" s="23" t="s">
        <v>71</v>
      </c>
      <c r="C158" s="19">
        <v>614200</v>
      </c>
      <c r="D158" s="24">
        <v>531700</v>
      </c>
      <c r="E158" s="19">
        <v>167013</v>
      </c>
      <c r="F158" s="20">
        <v>27.191957017258222</v>
      </c>
      <c r="G158" s="25"/>
      <c r="H158" s="25"/>
      <c r="I158" s="25"/>
      <c r="J158" s="21"/>
      <c r="K158" s="7"/>
      <c r="L158" s="7"/>
      <c r="M158" s="7">
        <v>1997</v>
      </c>
      <c r="N158" s="7">
        <v>614200</v>
      </c>
      <c r="O158" s="8">
        <f t="shared" si="12"/>
        <v>614213</v>
      </c>
      <c r="P158" s="22">
        <v>82500</v>
      </c>
      <c r="Q158" s="22">
        <v>531700</v>
      </c>
      <c r="R158" s="26">
        <v>13</v>
      </c>
      <c r="S158" s="26">
        <v>167000</v>
      </c>
      <c r="T158" s="32">
        <v>364700</v>
      </c>
      <c r="U158" s="8">
        <f t="shared" si="13"/>
        <v>531713</v>
      </c>
      <c r="V158" s="32"/>
    </row>
    <row r="159" spans="1:22" ht="12" customHeight="1">
      <c r="A159" s="89"/>
      <c r="B159" s="27" t="s">
        <v>47</v>
      </c>
      <c r="C159" s="19">
        <v>471600</v>
      </c>
      <c r="D159" s="19">
        <v>441000</v>
      </c>
      <c r="E159" s="19">
        <v>128509</v>
      </c>
      <c r="F159" s="20">
        <v>27.249575911789652</v>
      </c>
      <c r="G159" s="25"/>
      <c r="H159" s="25"/>
      <c r="I159" s="25"/>
      <c r="J159" s="21"/>
      <c r="K159" s="7"/>
      <c r="L159" s="8"/>
      <c r="M159" s="8">
        <v>1998</v>
      </c>
      <c r="N159" s="8">
        <v>471600</v>
      </c>
      <c r="O159" s="8">
        <f>P159+U159</f>
        <v>471609</v>
      </c>
      <c r="P159" s="8">
        <v>30600</v>
      </c>
      <c r="Q159" s="8">
        <v>441000</v>
      </c>
      <c r="R159" s="28">
        <v>9</v>
      </c>
      <c r="S159" s="28">
        <v>128500</v>
      </c>
      <c r="T159" s="3">
        <v>312500</v>
      </c>
      <c r="U159" s="8">
        <f>R159+S159+T159</f>
        <v>441009</v>
      </c>
      <c r="V159" s="3"/>
    </row>
    <row r="160" spans="1:22" ht="12" customHeight="1">
      <c r="A160" s="89"/>
      <c r="B160" s="27" t="s">
        <v>48</v>
      </c>
      <c r="C160" s="19">
        <v>465500</v>
      </c>
      <c r="D160" s="19">
        <v>432200</v>
      </c>
      <c r="E160" s="19">
        <v>130009</v>
      </c>
      <c r="F160" s="20">
        <v>27.92889366272825</v>
      </c>
      <c r="G160" s="25"/>
      <c r="H160" s="25"/>
      <c r="I160" s="25"/>
      <c r="J160" s="21"/>
      <c r="K160" s="7"/>
      <c r="L160" s="8"/>
      <c r="M160" s="8">
        <v>1999</v>
      </c>
      <c r="N160" s="8">
        <v>465500</v>
      </c>
      <c r="O160" s="8">
        <f>P160+U160</f>
        <v>465409</v>
      </c>
      <c r="P160" s="8">
        <v>33300</v>
      </c>
      <c r="Q160" s="8">
        <v>432200</v>
      </c>
      <c r="R160" s="28">
        <v>9</v>
      </c>
      <c r="S160" s="28">
        <v>130000</v>
      </c>
      <c r="T160" s="3">
        <v>302100</v>
      </c>
      <c r="U160" s="8">
        <f>R160+S160+T160</f>
        <v>432109</v>
      </c>
      <c r="V160" s="3"/>
    </row>
    <row r="161" spans="1:22" ht="12" customHeight="1">
      <c r="A161" s="89"/>
      <c r="B161" s="27" t="s">
        <v>72</v>
      </c>
      <c r="C161" s="19">
        <v>454000</v>
      </c>
      <c r="D161" s="19">
        <v>423300</v>
      </c>
      <c r="E161" s="19">
        <v>134610</v>
      </c>
      <c r="F161" s="20">
        <v>29.64977973568282</v>
      </c>
      <c r="G161" s="25">
        <v>10</v>
      </c>
      <c r="H161" s="25">
        <v>134600</v>
      </c>
      <c r="I161" s="25">
        <f>SUM(G161:H161)</f>
        <v>134610</v>
      </c>
      <c r="J161" s="21"/>
      <c r="K161" s="7"/>
      <c r="L161" s="8"/>
      <c r="M161" s="8"/>
      <c r="N161" s="8"/>
      <c r="O161" s="8"/>
      <c r="P161" s="8"/>
      <c r="Q161" s="8"/>
      <c r="R161" s="28"/>
      <c r="S161" s="28"/>
      <c r="T161" s="3"/>
      <c r="U161" s="8"/>
      <c r="V161" s="3"/>
    </row>
    <row r="162" spans="1:22" ht="12" customHeight="1">
      <c r="A162" s="90"/>
      <c r="B162" s="29" t="s">
        <v>73</v>
      </c>
      <c r="C162" s="30">
        <v>448200</v>
      </c>
      <c r="D162" s="30">
        <v>419100</v>
      </c>
      <c r="E162" s="56">
        <v>127100</v>
      </c>
      <c r="F162" s="31">
        <v>28.357875948237393</v>
      </c>
      <c r="G162" s="42">
        <v>10</v>
      </c>
      <c r="H162" s="42">
        <v>127700</v>
      </c>
      <c r="I162" s="25">
        <f>SUM(G162:H162)</f>
        <v>127710</v>
      </c>
      <c r="J162" s="43"/>
      <c r="K162" s="44"/>
      <c r="L162" s="8"/>
      <c r="M162" s="8">
        <v>2000</v>
      </c>
      <c r="N162" s="8" t="s">
        <v>74</v>
      </c>
      <c r="O162" s="8">
        <f>P162+U162</f>
        <v>0</v>
      </c>
      <c r="P162" s="8" t="s">
        <v>74</v>
      </c>
      <c r="Q162" s="8" t="s">
        <v>74</v>
      </c>
      <c r="R162" s="28" t="s">
        <v>74</v>
      </c>
      <c r="S162" s="28" t="s">
        <v>74</v>
      </c>
      <c r="T162" s="3" t="s">
        <v>74</v>
      </c>
      <c r="U162" s="8">
        <f>R162+S162+T162</f>
        <v>0</v>
      </c>
      <c r="V162" s="3"/>
    </row>
    <row r="163" spans="1:22" ht="12" customHeight="1">
      <c r="A163" s="89" t="s">
        <v>46</v>
      </c>
      <c r="B163" s="18" t="s">
        <v>61</v>
      </c>
      <c r="C163" s="19">
        <v>264600</v>
      </c>
      <c r="D163" s="19">
        <v>227700</v>
      </c>
      <c r="E163" s="19">
        <v>152900</v>
      </c>
      <c r="F163" s="20">
        <v>57.78533635676493</v>
      </c>
      <c r="G163" s="42">
        <v>19600</v>
      </c>
      <c r="H163" s="42">
        <v>133300</v>
      </c>
      <c r="I163" s="25">
        <f>SUM(G163:H163)</f>
        <v>152900</v>
      </c>
      <c r="J163" s="37"/>
      <c r="K163" s="32"/>
      <c r="L163" s="7"/>
      <c r="M163" s="7"/>
      <c r="N163" s="7"/>
      <c r="O163" s="7"/>
      <c r="P163" s="7"/>
      <c r="Q163" s="7"/>
      <c r="R163" s="26"/>
      <c r="S163" s="26"/>
      <c r="T163" s="32"/>
      <c r="U163" s="7"/>
      <c r="V163" s="32"/>
    </row>
    <row r="164" spans="1:22" ht="12" customHeight="1">
      <c r="A164" s="90"/>
      <c r="B164" s="29" t="s">
        <v>73</v>
      </c>
      <c r="C164" s="30">
        <v>256200</v>
      </c>
      <c r="D164" s="30">
        <v>255500</v>
      </c>
      <c r="E164" s="30">
        <v>175400</v>
      </c>
      <c r="F164" s="31">
        <v>68.46213895394223</v>
      </c>
      <c r="G164" s="60">
        <v>19200</v>
      </c>
      <c r="H164" s="60">
        <v>156200</v>
      </c>
      <c r="I164" s="61">
        <f>SUM(G164:H164)</f>
        <v>175400</v>
      </c>
      <c r="J164" s="37"/>
      <c r="K164" s="32"/>
      <c r="L164" s="7"/>
      <c r="M164" s="7"/>
      <c r="N164" s="7"/>
      <c r="O164" s="7"/>
      <c r="P164" s="7"/>
      <c r="Q164" s="7"/>
      <c r="R164" s="26"/>
      <c r="S164" s="26"/>
      <c r="T164" s="32"/>
      <c r="U164" s="7"/>
      <c r="V164" s="32"/>
    </row>
    <row r="165" spans="1:21" ht="12" customHeight="1">
      <c r="A165" s="101" t="s">
        <v>39</v>
      </c>
      <c r="B165" s="62" t="s">
        <v>80</v>
      </c>
      <c r="C165" s="63" t="s">
        <v>23</v>
      </c>
      <c r="D165" s="63" t="s">
        <v>23</v>
      </c>
      <c r="E165" s="63" t="s">
        <v>23</v>
      </c>
      <c r="F165" s="64" t="s">
        <v>23</v>
      </c>
      <c r="G165" s="65"/>
      <c r="H165" s="65"/>
      <c r="I165" s="65"/>
      <c r="J165" s="65"/>
      <c r="K165" s="32"/>
      <c r="L165" s="7"/>
      <c r="M165" s="7">
        <v>1975</v>
      </c>
      <c r="N165" s="7"/>
      <c r="O165" s="7"/>
      <c r="P165" s="7"/>
      <c r="Q165" s="7"/>
      <c r="R165" s="7"/>
      <c r="S165" s="7"/>
      <c r="U165" s="7"/>
    </row>
    <row r="166" spans="1:21" ht="12" customHeight="1">
      <c r="A166" s="102"/>
      <c r="B166" s="23" t="s">
        <v>99</v>
      </c>
      <c r="C166" s="19">
        <v>263900</v>
      </c>
      <c r="D166" s="19">
        <v>238100</v>
      </c>
      <c r="E166" s="19">
        <v>101112</v>
      </c>
      <c r="F166" s="20">
        <v>38.31451307313376</v>
      </c>
      <c r="G166" s="36"/>
      <c r="H166" s="36"/>
      <c r="I166" s="36"/>
      <c r="J166" s="37"/>
      <c r="K166" s="32"/>
      <c r="L166" s="7"/>
      <c r="M166" s="7">
        <v>1980</v>
      </c>
      <c r="N166" s="7">
        <v>263900</v>
      </c>
      <c r="O166" s="8">
        <f aca="true" t="shared" si="14" ref="O166:O179">P166+U166</f>
        <v>263812</v>
      </c>
      <c r="P166" s="66">
        <v>25800</v>
      </c>
      <c r="Q166" s="66">
        <v>238100</v>
      </c>
      <c r="R166" s="26">
        <v>412</v>
      </c>
      <c r="S166" s="26">
        <v>100700</v>
      </c>
      <c r="T166" s="1">
        <v>136900</v>
      </c>
      <c r="U166" s="8">
        <f aca="true" t="shared" si="15" ref="U166:U179">R166+S166+T166</f>
        <v>238012</v>
      </c>
    </row>
    <row r="167" spans="1:21" ht="12" customHeight="1">
      <c r="A167" s="102"/>
      <c r="B167" s="23" t="s">
        <v>100</v>
      </c>
      <c r="C167" s="24">
        <v>329100</v>
      </c>
      <c r="D167" s="24">
        <v>309900</v>
      </c>
      <c r="E167" s="19">
        <v>159920</v>
      </c>
      <c r="F167" s="20">
        <v>48.593132786387116</v>
      </c>
      <c r="G167" s="36"/>
      <c r="H167" s="36"/>
      <c r="I167" s="36"/>
      <c r="J167" s="37"/>
      <c r="K167" s="32"/>
      <c r="L167" s="7"/>
      <c r="M167" s="7">
        <v>1985</v>
      </c>
      <c r="N167" s="7">
        <v>329100</v>
      </c>
      <c r="O167" s="8">
        <f t="shared" si="14"/>
        <v>329120</v>
      </c>
      <c r="P167" s="66">
        <v>19300</v>
      </c>
      <c r="Q167" s="66">
        <v>309900</v>
      </c>
      <c r="R167" s="26">
        <v>1120</v>
      </c>
      <c r="S167" s="26">
        <v>158800</v>
      </c>
      <c r="T167" s="1">
        <v>149900</v>
      </c>
      <c r="U167" s="8">
        <f t="shared" si="15"/>
        <v>309820</v>
      </c>
    </row>
    <row r="168" spans="1:21" ht="13.5" customHeight="1" hidden="1">
      <c r="A168" s="102"/>
      <c r="B168" s="23" t="s">
        <v>101</v>
      </c>
      <c r="C168" s="24">
        <v>338900</v>
      </c>
      <c r="D168" s="24">
        <v>320400</v>
      </c>
      <c r="E168" s="19">
        <v>168698</v>
      </c>
      <c r="F168" s="20">
        <v>49.77810563588079</v>
      </c>
      <c r="G168" s="36"/>
      <c r="H168" s="36"/>
      <c r="I168" s="36"/>
      <c r="J168" s="37"/>
      <c r="K168" s="32"/>
      <c r="L168" s="7"/>
      <c r="M168" s="7">
        <v>1986</v>
      </c>
      <c r="N168" s="7">
        <v>338900</v>
      </c>
      <c r="O168" s="8">
        <f t="shared" si="14"/>
        <v>338898</v>
      </c>
      <c r="P168" s="66">
        <v>18200</v>
      </c>
      <c r="Q168" s="66">
        <v>320400</v>
      </c>
      <c r="R168" s="26">
        <v>998</v>
      </c>
      <c r="S168" s="26">
        <v>167700</v>
      </c>
      <c r="T168" s="1">
        <v>152000</v>
      </c>
      <c r="U168" s="8">
        <f t="shared" si="15"/>
        <v>320698</v>
      </c>
    </row>
    <row r="169" spans="1:21" ht="13.5" customHeight="1" hidden="1">
      <c r="A169" s="102"/>
      <c r="B169" s="23" t="s">
        <v>102</v>
      </c>
      <c r="C169" s="24">
        <v>366000</v>
      </c>
      <c r="D169" s="24">
        <v>347900</v>
      </c>
      <c r="E169" s="19">
        <v>188826</v>
      </c>
      <c r="F169" s="20">
        <v>51.591803278688516</v>
      </c>
      <c r="G169" s="36"/>
      <c r="H169" s="36"/>
      <c r="I169" s="36"/>
      <c r="J169" s="37"/>
      <c r="K169" s="32"/>
      <c r="L169" s="7"/>
      <c r="M169" s="7">
        <v>1987</v>
      </c>
      <c r="N169" s="7">
        <v>366000</v>
      </c>
      <c r="O169" s="8">
        <f t="shared" si="14"/>
        <v>366126</v>
      </c>
      <c r="P169" s="66">
        <v>17900</v>
      </c>
      <c r="Q169" s="66">
        <v>347900</v>
      </c>
      <c r="R169" s="26">
        <v>926</v>
      </c>
      <c r="S169" s="26">
        <v>187900</v>
      </c>
      <c r="T169" s="1">
        <v>159400</v>
      </c>
      <c r="U169" s="8">
        <f t="shared" si="15"/>
        <v>348226</v>
      </c>
    </row>
    <row r="170" spans="1:21" ht="13.5" customHeight="1" hidden="1">
      <c r="A170" s="102"/>
      <c r="B170" s="18" t="s">
        <v>9</v>
      </c>
      <c r="C170" s="24">
        <v>361500</v>
      </c>
      <c r="D170" s="24">
        <v>346200</v>
      </c>
      <c r="E170" s="19">
        <v>188867</v>
      </c>
      <c r="F170" s="20">
        <v>52.245366528354076</v>
      </c>
      <c r="G170" s="36"/>
      <c r="H170" s="36"/>
      <c r="I170" s="36"/>
      <c r="J170" s="37"/>
      <c r="K170" s="32"/>
      <c r="L170" s="7"/>
      <c r="M170" s="14" t="s">
        <v>10</v>
      </c>
      <c r="N170" s="14">
        <v>361500</v>
      </c>
      <c r="O170" s="8">
        <f t="shared" si="14"/>
        <v>361267</v>
      </c>
      <c r="P170" s="25">
        <v>15300</v>
      </c>
      <c r="Q170" s="25">
        <v>346200</v>
      </c>
      <c r="R170" s="25">
        <v>967</v>
      </c>
      <c r="S170" s="25">
        <v>187900</v>
      </c>
      <c r="T170" s="1">
        <v>157100</v>
      </c>
      <c r="U170" s="8">
        <f t="shared" si="15"/>
        <v>345967</v>
      </c>
    </row>
    <row r="171" spans="1:21" ht="13.5" customHeight="1" hidden="1">
      <c r="A171" s="102"/>
      <c r="B171" s="18" t="s">
        <v>12</v>
      </c>
      <c r="C171" s="24">
        <v>375200</v>
      </c>
      <c r="D171" s="24">
        <v>359800</v>
      </c>
      <c r="E171" s="19">
        <v>205430</v>
      </c>
      <c r="F171" s="20">
        <v>54.75213219616205</v>
      </c>
      <c r="G171" s="36"/>
      <c r="H171" s="36"/>
      <c r="I171" s="36"/>
      <c r="J171" s="37"/>
      <c r="K171" s="32"/>
      <c r="L171" s="18" t="s">
        <v>24</v>
      </c>
      <c r="M171" s="14" t="s">
        <v>13</v>
      </c>
      <c r="N171" s="14">
        <v>375200</v>
      </c>
      <c r="O171" s="8">
        <f t="shared" si="14"/>
        <v>375130</v>
      </c>
      <c r="P171" s="25">
        <v>15500</v>
      </c>
      <c r="Q171" s="25">
        <v>359800</v>
      </c>
      <c r="R171" s="25">
        <v>1030</v>
      </c>
      <c r="S171" s="25">
        <v>204400</v>
      </c>
      <c r="T171" s="1">
        <v>154200</v>
      </c>
      <c r="U171" s="8">
        <f t="shared" si="15"/>
        <v>359630</v>
      </c>
    </row>
    <row r="172" spans="1:21" ht="12" customHeight="1">
      <c r="A172" s="102"/>
      <c r="B172" s="18" t="s">
        <v>62</v>
      </c>
      <c r="C172" s="24">
        <v>379500</v>
      </c>
      <c r="D172" s="24">
        <v>365500</v>
      </c>
      <c r="E172" s="19">
        <v>213130</v>
      </c>
      <c r="F172" s="20">
        <v>56.16073781291172</v>
      </c>
      <c r="G172" s="36"/>
      <c r="H172" s="36"/>
      <c r="I172" s="36"/>
      <c r="J172" s="37"/>
      <c r="K172" s="32"/>
      <c r="L172" s="7"/>
      <c r="M172" s="14" t="s">
        <v>14</v>
      </c>
      <c r="N172" s="14">
        <v>379500</v>
      </c>
      <c r="O172" s="8">
        <f t="shared" si="14"/>
        <v>379530</v>
      </c>
      <c r="P172" s="25">
        <v>14000</v>
      </c>
      <c r="Q172" s="25">
        <v>365500</v>
      </c>
      <c r="R172" s="25">
        <v>1030</v>
      </c>
      <c r="S172" s="25">
        <v>212100</v>
      </c>
      <c r="T172" s="1">
        <v>152400</v>
      </c>
      <c r="U172" s="8">
        <f t="shared" si="15"/>
        <v>365530</v>
      </c>
    </row>
    <row r="173" spans="1:21" ht="17.25" customHeight="1" hidden="1">
      <c r="A173" s="102"/>
      <c r="B173" s="23" t="s">
        <v>29</v>
      </c>
      <c r="C173" s="24">
        <v>340400</v>
      </c>
      <c r="D173" s="24">
        <v>328500</v>
      </c>
      <c r="E173" s="19">
        <v>185280</v>
      </c>
      <c r="F173" s="20">
        <v>54.43008225616921</v>
      </c>
      <c r="G173" s="36"/>
      <c r="H173" s="36"/>
      <c r="I173" s="36"/>
      <c r="J173" s="37"/>
      <c r="K173" s="32"/>
      <c r="L173" s="7"/>
      <c r="M173" s="14" t="s">
        <v>15</v>
      </c>
      <c r="N173" s="14">
        <v>340400</v>
      </c>
      <c r="O173" s="8">
        <f t="shared" si="14"/>
        <v>340380</v>
      </c>
      <c r="P173" s="25">
        <v>11900</v>
      </c>
      <c r="Q173" s="25">
        <v>328500</v>
      </c>
      <c r="R173" s="25">
        <v>1080</v>
      </c>
      <c r="S173" s="25">
        <v>184200</v>
      </c>
      <c r="T173" s="1">
        <v>143200</v>
      </c>
      <c r="U173" s="8">
        <f t="shared" si="15"/>
        <v>328480</v>
      </c>
    </row>
    <row r="174" spans="1:21" ht="17.25" customHeight="1" hidden="1">
      <c r="A174" s="102"/>
      <c r="B174" s="23" t="s">
        <v>30</v>
      </c>
      <c r="C174" s="24">
        <v>357700</v>
      </c>
      <c r="D174" s="24">
        <v>345000</v>
      </c>
      <c r="E174" s="19">
        <v>208980</v>
      </c>
      <c r="F174" s="20">
        <v>58.423259714844846</v>
      </c>
      <c r="G174" s="36"/>
      <c r="H174" s="36"/>
      <c r="I174" s="36"/>
      <c r="J174" s="37"/>
      <c r="K174" s="32"/>
      <c r="L174" s="7"/>
      <c r="M174" s="14" t="s">
        <v>16</v>
      </c>
      <c r="N174" s="14">
        <v>357700</v>
      </c>
      <c r="O174" s="8">
        <f t="shared" si="14"/>
        <v>357680</v>
      </c>
      <c r="P174" s="25">
        <v>12700</v>
      </c>
      <c r="Q174" s="25">
        <v>345000</v>
      </c>
      <c r="R174" s="25">
        <v>1280</v>
      </c>
      <c r="S174" s="25">
        <v>207700</v>
      </c>
      <c r="T174" s="1">
        <v>136000</v>
      </c>
      <c r="U174" s="8">
        <f t="shared" si="15"/>
        <v>344980</v>
      </c>
    </row>
    <row r="175" spans="1:21" ht="17.25" customHeight="1" hidden="1">
      <c r="A175" s="102"/>
      <c r="B175" s="23" t="s">
        <v>31</v>
      </c>
      <c r="C175" s="24">
        <v>328700</v>
      </c>
      <c r="D175" s="24">
        <v>319300</v>
      </c>
      <c r="E175" s="19">
        <v>200560</v>
      </c>
      <c r="F175" s="20">
        <v>61.01612412534225</v>
      </c>
      <c r="G175" s="36"/>
      <c r="H175" s="36"/>
      <c r="I175" s="36"/>
      <c r="J175" s="37"/>
      <c r="K175" s="32"/>
      <c r="L175" s="7"/>
      <c r="M175" s="26">
        <v>1993</v>
      </c>
      <c r="N175" s="26">
        <v>328700</v>
      </c>
      <c r="O175" s="8">
        <f t="shared" si="14"/>
        <v>328770</v>
      </c>
      <c r="P175" s="25">
        <v>9410</v>
      </c>
      <c r="Q175" s="25">
        <v>319300</v>
      </c>
      <c r="R175" s="25">
        <v>1160</v>
      </c>
      <c r="S175" s="25">
        <v>199400</v>
      </c>
      <c r="T175" s="1">
        <v>118800</v>
      </c>
      <c r="U175" s="8">
        <f t="shared" si="15"/>
        <v>319360</v>
      </c>
    </row>
    <row r="176" spans="1:22" ht="17.25" customHeight="1" hidden="1">
      <c r="A176" s="102"/>
      <c r="B176" s="23" t="s">
        <v>32</v>
      </c>
      <c r="C176" s="24">
        <v>353700</v>
      </c>
      <c r="D176" s="24">
        <v>343800</v>
      </c>
      <c r="E176" s="19">
        <v>211390</v>
      </c>
      <c r="F176" s="20">
        <v>59.76533785694092</v>
      </c>
      <c r="G176" s="36"/>
      <c r="H176" s="36"/>
      <c r="I176" s="36"/>
      <c r="J176" s="37"/>
      <c r="K176" s="32"/>
      <c r="L176" s="7"/>
      <c r="M176" s="7">
        <v>1994</v>
      </c>
      <c r="N176" s="7">
        <v>353700</v>
      </c>
      <c r="O176" s="8">
        <f t="shared" si="14"/>
        <v>353680</v>
      </c>
      <c r="P176" s="22">
        <v>9890</v>
      </c>
      <c r="Q176" s="22">
        <v>343800</v>
      </c>
      <c r="R176" s="26">
        <v>1190</v>
      </c>
      <c r="S176" s="26">
        <v>210200</v>
      </c>
      <c r="T176" s="32">
        <v>132400</v>
      </c>
      <c r="U176" s="8">
        <f t="shared" si="15"/>
        <v>343790</v>
      </c>
      <c r="V176" s="32"/>
    </row>
    <row r="177" spans="1:22" ht="12" customHeight="1">
      <c r="A177" s="102"/>
      <c r="B177" s="23" t="s">
        <v>69</v>
      </c>
      <c r="C177" s="24">
        <v>263700</v>
      </c>
      <c r="D177" s="24">
        <v>262200</v>
      </c>
      <c r="E177" s="19">
        <v>156803</v>
      </c>
      <c r="F177" s="20">
        <v>59.46264694728859</v>
      </c>
      <c r="G177" s="36"/>
      <c r="H177" s="36"/>
      <c r="I177" s="36"/>
      <c r="J177" s="37"/>
      <c r="K177" s="32"/>
      <c r="L177" s="7"/>
      <c r="M177" s="7">
        <v>1995</v>
      </c>
      <c r="N177" s="7">
        <v>263700</v>
      </c>
      <c r="O177" s="8">
        <f t="shared" si="14"/>
        <v>263713</v>
      </c>
      <c r="P177" s="22">
        <v>1510</v>
      </c>
      <c r="Q177" s="22">
        <v>262200</v>
      </c>
      <c r="R177" s="26">
        <v>603</v>
      </c>
      <c r="S177" s="26">
        <v>156200</v>
      </c>
      <c r="T177" s="32">
        <v>105400</v>
      </c>
      <c r="U177" s="8">
        <f t="shared" si="15"/>
        <v>262203</v>
      </c>
      <c r="V177" s="32"/>
    </row>
    <row r="178" spans="1:22" ht="12" customHeight="1">
      <c r="A178" s="102"/>
      <c r="B178" s="23" t="s">
        <v>70</v>
      </c>
      <c r="C178" s="24">
        <v>264100</v>
      </c>
      <c r="D178" s="24">
        <v>262900</v>
      </c>
      <c r="E178" s="19">
        <v>159408</v>
      </c>
      <c r="F178" s="20">
        <v>60.3589549413101</v>
      </c>
      <c r="G178" s="36"/>
      <c r="H178" s="36"/>
      <c r="I178" s="36"/>
      <c r="J178" s="37"/>
      <c r="K178" s="32"/>
      <c r="L178" s="7"/>
      <c r="M178" s="7">
        <v>1996</v>
      </c>
      <c r="N178" s="7">
        <v>264100</v>
      </c>
      <c r="O178" s="8">
        <f t="shared" si="14"/>
        <v>264218</v>
      </c>
      <c r="P178" s="22">
        <v>1210</v>
      </c>
      <c r="Q178" s="22">
        <v>262900</v>
      </c>
      <c r="R178" s="26">
        <v>608</v>
      </c>
      <c r="S178" s="26">
        <v>158800</v>
      </c>
      <c r="T178" s="32">
        <v>103600</v>
      </c>
      <c r="U178" s="8">
        <f t="shared" si="15"/>
        <v>263008</v>
      </c>
      <c r="V178" s="32"/>
    </row>
    <row r="179" spans="1:22" ht="12" customHeight="1">
      <c r="A179" s="102"/>
      <c r="B179" s="23" t="s">
        <v>71</v>
      </c>
      <c r="C179" s="24">
        <v>318600</v>
      </c>
      <c r="D179" s="24">
        <v>307600</v>
      </c>
      <c r="E179" s="19">
        <v>195595</v>
      </c>
      <c r="F179" s="20">
        <v>61.39202762084118</v>
      </c>
      <c r="G179" s="36"/>
      <c r="H179" s="36"/>
      <c r="I179" s="36"/>
      <c r="J179" s="37"/>
      <c r="K179" s="32"/>
      <c r="L179" s="7"/>
      <c r="M179" s="7">
        <v>1997</v>
      </c>
      <c r="N179" s="7">
        <v>318600</v>
      </c>
      <c r="O179" s="8">
        <f t="shared" si="14"/>
        <v>318695</v>
      </c>
      <c r="P179" s="22">
        <v>11000</v>
      </c>
      <c r="Q179" s="22">
        <v>307600</v>
      </c>
      <c r="R179" s="26">
        <v>895</v>
      </c>
      <c r="S179" s="26">
        <v>194700</v>
      </c>
      <c r="T179" s="32">
        <v>112100</v>
      </c>
      <c r="U179" s="8">
        <f t="shared" si="15"/>
        <v>307695</v>
      </c>
      <c r="V179" s="32"/>
    </row>
    <row r="180" spans="1:22" ht="12" customHeight="1">
      <c r="A180" s="102"/>
      <c r="B180" s="27" t="s">
        <v>47</v>
      </c>
      <c r="C180" s="19">
        <v>237300</v>
      </c>
      <c r="D180" s="19">
        <v>236500</v>
      </c>
      <c r="E180" s="19">
        <v>145849</v>
      </c>
      <c r="F180" s="20">
        <v>61.46186262115466</v>
      </c>
      <c r="G180" s="36"/>
      <c r="H180" s="36"/>
      <c r="I180" s="36"/>
      <c r="J180" s="37"/>
      <c r="K180" s="32"/>
      <c r="L180" s="8"/>
      <c r="M180" s="8">
        <v>1998</v>
      </c>
      <c r="N180" s="8">
        <v>237300</v>
      </c>
      <c r="O180" s="8">
        <f>P180+U180</f>
        <v>237338</v>
      </c>
      <c r="P180" s="8">
        <v>789</v>
      </c>
      <c r="Q180" s="8">
        <v>236500</v>
      </c>
      <c r="R180" s="28">
        <v>549</v>
      </c>
      <c r="S180" s="28">
        <v>145300</v>
      </c>
      <c r="T180" s="3">
        <v>90700</v>
      </c>
      <c r="U180" s="8">
        <f>R180+S180+T180</f>
        <v>236549</v>
      </c>
      <c r="V180" s="3"/>
    </row>
    <row r="181" spans="1:22" ht="12" customHeight="1">
      <c r="A181" s="102"/>
      <c r="B181" s="29" t="s">
        <v>48</v>
      </c>
      <c r="C181" s="30">
        <v>220700</v>
      </c>
      <c r="D181" s="56">
        <v>220100</v>
      </c>
      <c r="E181" s="67">
        <v>132871</v>
      </c>
      <c r="F181" s="31">
        <v>60.20434979610331</v>
      </c>
      <c r="G181" s="49"/>
      <c r="H181" s="49"/>
      <c r="I181" s="49"/>
      <c r="J181" s="50"/>
      <c r="K181" s="51"/>
      <c r="L181" s="8"/>
      <c r="M181" s="8">
        <v>1999</v>
      </c>
      <c r="N181" s="8">
        <v>220700</v>
      </c>
      <c r="O181" s="8">
        <f>P181+U181</f>
        <v>220692</v>
      </c>
      <c r="P181" s="8">
        <v>621</v>
      </c>
      <c r="Q181" s="8">
        <v>220100</v>
      </c>
      <c r="R181" s="28">
        <v>571</v>
      </c>
      <c r="S181" s="28">
        <v>132300</v>
      </c>
      <c r="T181" s="3">
        <v>87200</v>
      </c>
      <c r="U181" s="8">
        <f>R181+S181+T181</f>
        <v>220071</v>
      </c>
      <c r="V181" s="3"/>
    </row>
    <row r="182" spans="1:21" ht="12" customHeight="1">
      <c r="A182" s="88" t="s">
        <v>40</v>
      </c>
      <c r="B182" s="62" t="s">
        <v>85</v>
      </c>
      <c r="C182" s="47">
        <v>26300</v>
      </c>
      <c r="D182" s="47">
        <v>26300</v>
      </c>
      <c r="E182" s="47">
        <v>26380</v>
      </c>
      <c r="F182" s="48">
        <v>100</v>
      </c>
      <c r="G182" s="42"/>
      <c r="H182" s="42"/>
      <c r="I182" s="42"/>
      <c r="J182" s="43"/>
      <c r="K182" s="44"/>
      <c r="L182" s="7"/>
      <c r="M182" s="7">
        <v>1975</v>
      </c>
      <c r="N182" s="7">
        <v>26300</v>
      </c>
      <c r="O182" s="8">
        <f aca="true" t="shared" si="16" ref="O182:O196">P182+U182</f>
        <v>26380</v>
      </c>
      <c r="P182" s="22"/>
      <c r="Q182" s="22">
        <v>26300</v>
      </c>
      <c r="R182" s="7">
        <v>21600</v>
      </c>
      <c r="S182" s="7">
        <v>4780</v>
      </c>
      <c r="U182" s="8">
        <f aca="true" t="shared" si="17" ref="U182:U196">R182+S182+T182</f>
        <v>26380</v>
      </c>
    </row>
    <row r="183" spans="1:21" ht="12" customHeight="1">
      <c r="A183" s="89"/>
      <c r="B183" s="23" t="s">
        <v>86</v>
      </c>
      <c r="C183" s="19">
        <v>34900</v>
      </c>
      <c r="D183" s="24">
        <v>34900</v>
      </c>
      <c r="E183" s="19">
        <v>34870</v>
      </c>
      <c r="F183" s="20">
        <v>100</v>
      </c>
      <c r="G183" s="42"/>
      <c r="H183" s="42"/>
      <c r="I183" s="42"/>
      <c r="J183" s="43"/>
      <c r="K183" s="44"/>
      <c r="L183" s="7"/>
      <c r="M183" s="7">
        <v>1980</v>
      </c>
      <c r="N183" s="7">
        <v>34900</v>
      </c>
      <c r="O183" s="8">
        <f t="shared" si="16"/>
        <v>34870</v>
      </c>
      <c r="P183" s="22"/>
      <c r="Q183" s="22">
        <v>34900</v>
      </c>
      <c r="R183" s="7">
        <v>26200</v>
      </c>
      <c r="S183" s="7">
        <v>8670</v>
      </c>
      <c r="U183" s="8">
        <f t="shared" si="17"/>
        <v>34870</v>
      </c>
    </row>
    <row r="184" spans="1:21" ht="12" customHeight="1">
      <c r="A184" s="89"/>
      <c r="B184" s="23" t="s">
        <v>87</v>
      </c>
      <c r="C184" s="19">
        <v>37100</v>
      </c>
      <c r="D184" s="24">
        <v>37100</v>
      </c>
      <c r="E184" s="19">
        <v>37100</v>
      </c>
      <c r="F184" s="20">
        <v>100</v>
      </c>
      <c r="G184" s="42"/>
      <c r="H184" s="42"/>
      <c r="I184" s="42"/>
      <c r="J184" s="43"/>
      <c r="K184" s="44"/>
      <c r="L184" s="7"/>
      <c r="M184" s="7">
        <v>1985</v>
      </c>
      <c r="N184" s="7">
        <v>37100</v>
      </c>
      <c r="O184" s="8">
        <f t="shared" si="16"/>
        <v>37100</v>
      </c>
      <c r="P184" s="22"/>
      <c r="Q184" s="22">
        <v>37100</v>
      </c>
      <c r="R184" s="7">
        <v>26600</v>
      </c>
      <c r="S184" s="7">
        <v>10500</v>
      </c>
      <c r="U184" s="8">
        <f t="shared" si="17"/>
        <v>37100</v>
      </c>
    </row>
    <row r="185" spans="1:21" ht="13.5" customHeight="1" hidden="1">
      <c r="A185" s="89"/>
      <c r="B185" s="23" t="s">
        <v>88</v>
      </c>
      <c r="C185" s="19">
        <v>39900</v>
      </c>
      <c r="D185" s="24">
        <v>39900</v>
      </c>
      <c r="E185" s="19">
        <v>39900</v>
      </c>
      <c r="F185" s="20">
        <v>100</v>
      </c>
      <c r="G185" s="42"/>
      <c r="H185" s="42"/>
      <c r="I185" s="42"/>
      <c r="J185" s="43"/>
      <c r="K185" s="44"/>
      <c r="L185" s="7"/>
      <c r="M185" s="7">
        <v>1986</v>
      </c>
      <c r="N185" s="7">
        <v>39900</v>
      </c>
      <c r="O185" s="8">
        <f t="shared" si="16"/>
        <v>39900</v>
      </c>
      <c r="P185" s="22"/>
      <c r="Q185" s="22">
        <v>39900</v>
      </c>
      <c r="R185" s="7">
        <v>26800</v>
      </c>
      <c r="S185" s="7">
        <v>13100</v>
      </c>
      <c r="U185" s="8">
        <f t="shared" si="17"/>
        <v>39900</v>
      </c>
    </row>
    <row r="186" spans="1:21" ht="13.5" customHeight="1" hidden="1">
      <c r="A186" s="89"/>
      <c r="B186" s="23" t="s">
        <v>89</v>
      </c>
      <c r="C186" s="19">
        <v>44900</v>
      </c>
      <c r="D186" s="24">
        <v>44900</v>
      </c>
      <c r="E186" s="19">
        <v>44900</v>
      </c>
      <c r="F186" s="20">
        <v>100</v>
      </c>
      <c r="G186" s="42"/>
      <c r="H186" s="42"/>
      <c r="I186" s="42"/>
      <c r="J186" s="43"/>
      <c r="K186" s="44"/>
      <c r="L186" s="7"/>
      <c r="M186" s="7">
        <v>1987</v>
      </c>
      <c r="N186" s="7">
        <v>44900</v>
      </c>
      <c r="O186" s="8">
        <f t="shared" si="16"/>
        <v>44900</v>
      </c>
      <c r="P186" s="22"/>
      <c r="Q186" s="22">
        <v>44900</v>
      </c>
      <c r="R186" s="7">
        <v>27200</v>
      </c>
      <c r="S186" s="7">
        <v>17700</v>
      </c>
      <c r="U186" s="8">
        <f t="shared" si="17"/>
        <v>44900</v>
      </c>
    </row>
    <row r="187" spans="1:21" ht="13.5" customHeight="1" hidden="1">
      <c r="A187" s="89"/>
      <c r="B187" s="18" t="s">
        <v>9</v>
      </c>
      <c r="C187" s="19">
        <v>41900</v>
      </c>
      <c r="D187" s="24">
        <v>41900</v>
      </c>
      <c r="E187" s="19">
        <v>41900</v>
      </c>
      <c r="F187" s="20">
        <v>100</v>
      </c>
      <c r="G187" s="42"/>
      <c r="H187" s="42"/>
      <c r="I187" s="42"/>
      <c r="J187" s="43"/>
      <c r="K187" s="44"/>
      <c r="L187" s="7"/>
      <c r="M187" s="14" t="s">
        <v>10</v>
      </c>
      <c r="N187" s="14">
        <v>41900</v>
      </c>
      <c r="O187" s="8">
        <f t="shared" si="16"/>
        <v>41900</v>
      </c>
      <c r="P187" s="25"/>
      <c r="Q187" s="25">
        <v>41900</v>
      </c>
      <c r="R187" s="25">
        <v>26200</v>
      </c>
      <c r="S187" s="25">
        <v>15700</v>
      </c>
      <c r="U187" s="8">
        <f t="shared" si="17"/>
        <v>41900</v>
      </c>
    </row>
    <row r="188" spans="1:21" ht="13.5" customHeight="1" hidden="1">
      <c r="A188" s="89"/>
      <c r="B188" s="18" t="s">
        <v>12</v>
      </c>
      <c r="C188" s="19">
        <v>40100</v>
      </c>
      <c r="D188" s="24">
        <v>40100</v>
      </c>
      <c r="E188" s="19">
        <v>40100</v>
      </c>
      <c r="F188" s="20">
        <v>100</v>
      </c>
      <c r="G188" s="42"/>
      <c r="H188" s="42"/>
      <c r="I188" s="42"/>
      <c r="J188" s="43"/>
      <c r="K188" s="44"/>
      <c r="L188" s="14" t="s">
        <v>25</v>
      </c>
      <c r="M188" s="14" t="s">
        <v>13</v>
      </c>
      <c r="N188" s="14">
        <v>40100</v>
      </c>
      <c r="O188" s="8">
        <f t="shared" si="16"/>
        <v>40100</v>
      </c>
      <c r="P188" s="25"/>
      <c r="Q188" s="25">
        <v>40100</v>
      </c>
      <c r="R188" s="25">
        <v>25000</v>
      </c>
      <c r="S188" s="25">
        <v>15100</v>
      </c>
      <c r="U188" s="8">
        <f t="shared" si="17"/>
        <v>40100</v>
      </c>
    </row>
    <row r="189" spans="1:21" ht="12" customHeight="1">
      <c r="A189" s="89"/>
      <c r="B189" s="18" t="s">
        <v>62</v>
      </c>
      <c r="C189" s="19">
        <v>41200</v>
      </c>
      <c r="D189" s="24">
        <v>41200</v>
      </c>
      <c r="E189" s="19">
        <v>41200</v>
      </c>
      <c r="F189" s="20">
        <v>100</v>
      </c>
      <c r="G189" s="42"/>
      <c r="H189" s="42"/>
      <c r="I189" s="42"/>
      <c r="J189" s="43"/>
      <c r="K189" s="44"/>
      <c r="L189" s="7"/>
      <c r="M189" s="14" t="s">
        <v>14</v>
      </c>
      <c r="N189" s="14">
        <v>41200</v>
      </c>
      <c r="O189" s="8">
        <f t="shared" si="16"/>
        <v>41200</v>
      </c>
      <c r="P189" s="25"/>
      <c r="Q189" s="25">
        <v>41200</v>
      </c>
      <c r="R189" s="25">
        <v>24600</v>
      </c>
      <c r="S189" s="25">
        <v>16600</v>
      </c>
      <c r="U189" s="8">
        <f t="shared" si="17"/>
        <v>41200</v>
      </c>
    </row>
    <row r="190" spans="1:21" ht="17.25" customHeight="1" hidden="1">
      <c r="A190" s="89"/>
      <c r="B190" s="23" t="s">
        <v>29</v>
      </c>
      <c r="C190" s="19">
        <v>39300</v>
      </c>
      <c r="D190" s="24">
        <v>39300</v>
      </c>
      <c r="E190" s="19">
        <v>39200</v>
      </c>
      <c r="F190" s="20">
        <v>99.74554707379136</v>
      </c>
      <c r="G190" s="42"/>
      <c r="H190" s="42"/>
      <c r="I190" s="42"/>
      <c r="J190" s="43"/>
      <c r="K190" s="44"/>
      <c r="L190" s="7"/>
      <c r="M190" s="14" t="s">
        <v>15</v>
      </c>
      <c r="N190" s="14">
        <v>39300</v>
      </c>
      <c r="O190" s="8">
        <f t="shared" si="16"/>
        <v>39200</v>
      </c>
      <c r="P190" s="25"/>
      <c r="Q190" s="25">
        <v>39300</v>
      </c>
      <c r="R190" s="25">
        <v>23300</v>
      </c>
      <c r="S190" s="25">
        <v>15900</v>
      </c>
      <c r="U190" s="8">
        <f t="shared" si="17"/>
        <v>39200</v>
      </c>
    </row>
    <row r="191" spans="1:21" ht="17.25" customHeight="1" hidden="1">
      <c r="A191" s="89"/>
      <c r="B191" s="23" t="s">
        <v>30</v>
      </c>
      <c r="C191" s="19">
        <v>39500</v>
      </c>
      <c r="D191" s="24">
        <v>39500</v>
      </c>
      <c r="E191" s="19">
        <v>39500</v>
      </c>
      <c r="F191" s="20">
        <v>100</v>
      </c>
      <c r="G191" s="42"/>
      <c r="H191" s="42"/>
      <c r="I191" s="42"/>
      <c r="J191" s="43"/>
      <c r="K191" s="44"/>
      <c r="L191" s="7"/>
      <c r="M191" s="14" t="s">
        <v>16</v>
      </c>
      <c r="N191" s="14">
        <v>39500</v>
      </c>
      <c r="O191" s="8">
        <f t="shared" si="16"/>
        <v>39500</v>
      </c>
      <c r="P191" s="25"/>
      <c r="Q191" s="25">
        <v>39500</v>
      </c>
      <c r="R191" s="25">
        <v>23500</v>
      </c>
      <c r="S191" s="25">
        <v>16000</v>
      </c>
      <c r="U191" s="8">
        <f t="shared" si="17"/>
        <v>39500</v>
      </c>
    </row>
    <row r="192" spans="1:21" ht="17.25" customHeight="1" hidden="1">
      <c r="A192" s="89"/>
      <c r="B192" s="23" t="s">
        <v>31</v>
      </c>
      <c r="C192" s="19">
        <v>40700</v>
      </c>
      <c r="D192" s="24">
        <v>40700</v>
      </c>
      <c r="E192" s="19">
        <v>40700</v>
      </c>
      <c r="F192" s="20">
        <v>100</v>
      </c>
      <c r="G192" s="42"/>
      <c r="H192" s="42"/>
      <c r="I192" s="42"/>
      <c r="J192" s="43"/>
      <c r="K192" s="44"/>
      <c r="L192" s="7"/>
      <c r="M192" s="26">
        <v>1993</v>
      </c>
      <c r="N192" s="26">
        <v>40700</v>
      </c>
      <c r="O192" s="8">
        <f t="shared" si="16"/>
        <v>40700</v>
      </c>
      <c r="P192" s="25"/>
      <c r="Q192" s="25">
        <v>40700</v>
      </c>
      <c r="R192" s="25">
        <v>22100</v>
      </c>
      <c r="S192" s="25">
        <v>18600</v>
      </c>
      <c r="U192" s="8">
        <f t="shared" si="17"/>
        <v>40700</v>
      </c>
    </row>
    <row r="193" spans="1:22" ht="17.25" customHeight="1" hidden="1">
      <c r="A193" s="89"/>
      <c r="B193" s="23" t="s">
        <v>32</v>
      </c>
      <c r="C193" s="19">
        <v>43000</v>
      </c>
      <c r="D193" s="24">
        <v>43000</v>
      </c>
      <c r="E193" s="19">
        <v>43000</v>
      </c>
      <c r="F193" s="20">
        <v>100</v>
      </c>
      <c r="G193" s="42"/>
      <c r="H193" s="42"/>
      <c r="I193" s="42"/>
      <c r="J193" s="43"/>
      <c r="K193" s="44"/>
      <c r="L193" s="7"/>
      <c r="M193" s="7">
        <v>1994</v>
      </c>
      <c r="N193" s="7">
        <v>43000</v>
      </c>
      <c r="O193" s="8">
        <f t="shared" si="16"/>
        <v>43000</v>
      </c>
      <c r="P193" s="22">
        <v>0</v>
      </c>
      <c r="Q193" s="22">
        <v>43000</v>
      </c>
      <c r="R193" s="26">
        <v>23400</v>
      </c>
      <c r="S193" s="26">
        <v>19600</v>
      </c>
      <c r="T193" s="32"/>
      <c r="U193" s="8">
        <f t="shared" si="17"/>
        <v>43000</v>
      </c>
      <c r="V193" s="32"/>
    </row>
    <row r="194" spans="1:22" ht="12" customHeight="1">
      <c r="A194" s="89"/>
      <c r="B194" s="23" t="s">
        <v>69</v>
      </c>
      <c r="C194" s="19">
        <v>34700</v>
      </c>
      <c r="D194" s="24">
        <v>34700</v>
      </c>
      <c r="E194" s="19">
        <v>34600</v>
      </c>
      <c r="F194" s="20">
        <v>99.71181556195965</v>
      </c>
      <c r="G194" s="42"/>
      <c r="H194" s="42"/>
      <c r="I194" s="42"/>
      <c r="J194" s="43"/>
      <c r="K194" s="44"/>
      <c r="L194" s="7"/>
      <c r="M194" s="7">
        <v>1995</v>
      </c>
      <c r="N194" s="7">
        <v>34700</v>
      </c>
      <c r="O194" s="8">
        <f t="shared" si="16"/>
        <v>34600</v>
      </c>
      <c r="P194" s="22"/>
      <c r="Q194" s="22">
        <v>34700</v>
      </c>
      <c r="R194" s="26">
        <v>20600</v>
      </c>
      <c r="S194" s="26">
        <v>14000</v>
      </c>
      <c r="T194" s="32"/>
      <c r="U194" s="8">
        <f t="shared" si="17"/>
        <v>34600</v>
      </c>
      <c r="V194" s="32"/>
    </row>
    <row r="195" spans="1:22" ht="12" customHeight="1">
      <c r="A195" s="89"/>
      <c r="B195" s="23" t="s">
        <v>70</v>
      </c>
      <c r="C195" s="19">
        <v>34000</v>
      </c>
      <c r="D195" s="24">
        <v>34000</v>
      </c>
      <c r="E195" s="19">
        <v>34000</v>
      </c>
      <c r="F195" s="20">
        <v>100</v>
      </c>
      <c r="G195" s="42"/>
      <c r="H195" s="42"/>
      <c r="I195" s="42"/>
      <c r="J195" s="43"/>
      <c r="K195" s="44"/>
      <c r="L195" s="7"/>
      <c r="M195" s="7">
        <v>1996</v>
      </c>
      <c r="N195" s="7">
        <v>34000</v>
      </c>
      <c r="O195" s="8">
        <f t="shared" si="16"/>
        <v>34000</v>
      </c>
      <c r="P195" s="22">
        <v>0</v>
      </c>
      <c r="Q195" s="22">
        <v>34000</v>
      </c>
      <c r="R195" s="26">
        <v>20700</v>
      </c>
      <c r="S195" s="26">
        <v>13300</v>
      </c>
      <c r="T195" s="32"/>
      <c r="U195" s="8">
        <f t="shared" si="17"/>
        <v>34000</v>
      </c>
      <c r="V195" s="32"/>
    </row>
    <row r="196" spans="1:22" ht="12" customHeight="1">
      <c r="A196" s="89"/>
      <c r="B196" s="23" t="s">
        <v>71</v>
      </c>
      <c r="C196" s="19">
        <v>40500</v>
      </c>
      <c r="D196" s="24">
        <v>40400</v>
      </c>
      <c r="E196" s="19">
        <v>40300</v>
      </c>
      <c r="F196" s="20">
        <v>99.50617283950616</v>
      </c>
      <c r="G196" s="42"/>
      <c r="H196" s="42"/>
      <c r="I196" s="42"/>
      <c r="J196" s="43"/>
      <c r="K196" s="44"/>
      <c r="L196" s="7"/>
      <c r="M196" s="7">
        <v>1997</v>
      </c>
      <c r="N196" s="7">
        <v>40500</v>
      </c>
      <c r="O196" s="8">
        <f t="shared" si="16"/>
        <v>40404</v>
      </c>
      <c r="P196" s="22">
        <v>104</v>
      </c>
      <c r="Q196" s="22">
        <v>40400</v>
      </c>
      <c r="R196" s="26">
        <v>22100</v>
      </c>
      <c r="S196" s="26">
        <v>18200</v>
      </c>
      <c r="T196" s="32"/>
      <c r="U196" s="8">
        <f t="shared" si="17"/>
        <v>40300</v>
      </c>
      <c r="V196" s="32"/>
    </row>
    <row r="197" spans="1:22" ht="12" customHeight="1">
      <c r="A197" s="89"/>
      <c r="B197" s="27" t="s">
        <v>47</v>
      </c>
      <c r="C197" s="19">
        <v>30600</v>
      </c>
      <c r="D197" s="19">
        <v>30600</v>
      </c>
      <c r="E197" s="19">
        <v>30600</v>
      </c>
      <c r="F197" s="20">
        <v>100</v>
      </c>
      <c r="G197" s="42"/>
      <c r="H197" s="42"/>
      <c r="I197" s="42"/>
      <c r="J197" s="43"/>
      <c r="K197" s="44"/>
      <c r="L197" s="8"/>
      <c r="M197" s="8">
        <v>1998</v>
      </c>
      <c r="N197" s="8">
        <v>30600</v>
      </c>
      <c r="O197" s="8">
        <f>P197+U197</f>
        <v>30600</v>
      </c>
      <c r="P197" s="8"/>
      <c r="Q197" s="8">
        <v>30600</v>
      </c>
      <c r="R197" s="28">
        <v>18700</v>
      </c>
      <c r="S197" s="28">
        <v>11900</v>
      </c>
      <c r="T197" s="3"/>
      <c r="U197" s="8">
        <f>R197+S197+T197</f>
        <v>30600</v>
      </c>
      <c r="V197" s="3"/>
    </row>
    <row r="198" spans="1:22" ht="12" customHeight="1">
      <c r="A198" s="90"/>
      <c r="B198" s="29" t="s">
        <v>48</v>
      </c>
      <c r="C198" s="30">
        <v>31800</v>
      </c>
      <c r="D198" s="30">
        <v>31800</v>
      </c>
      <c r="E198" s="30">
        <v>31800</v>
      </c>
      <c r="F198" s="31">
        <v>100</v>
      </c>
      <c r="G198" s="42"/>
      <c r="H198" s="42"/>
      <c r="I198" s="42"/>
      <c r="J198" s="43"/>
      <c r="K198" s="44"/>
      <c r="L198" s="8"/>
      <c r="M198" s="8">
        <v>1999</v>
      </c>
      <c r="N198" s="8">
        <v>31800</v>
      </c>
      <c r="O198" s="8">
        <f>P198+U198</f>
        <v>31800</v>
      </c>
      <c r="P198" s="8"/>
      <c r="Q198" s="8">
        <v>31800</v>
      </c>
      <c r="R198" s="28">
        <v>18600</v>
      </c>
      <c r="S198" s="28">
        <v>13200</v>
      </c>
      <c r="T198" s="3"/>
      <c r="U198" s="8">
        <f>R198+S198+T198</f>
        <v>31800</v>
      </c>
      <c r="V198" s="3"/>
    </row>
    <row r="199" spans="1:22" ht="14.25" customHeight="1">
      <c r="A199" s="34" t="s">
        <v>43</v>
      </c>
      <c r="B199" s="35"/>
      <c r="C199" s="36"/>
      <c r="D199" s="36"/>
      <c r="E199" s="36"/>
      <c r="F199" s="37"/>
      <c r="G199" s="36"/>
      <c r="H199" s="36"/>
      <c r="I199" s="36"/>
      <c r="J199" s="37"/>
      <c r="K199" s="32"/>
      <c r="L199" s="32"/>
      <c r="M199" s="32"/>
      <c r="N199" s="32"/>
      <c r="O199" s="32"/>
      <c r="P199" s="32"/>
      <c r="Q199" s="32"/>
      <c r="R199" s="38"/>
      <c r="S199" s="38"/>
      <c r="T199" s="32"/>
      <c r="U199" s="32"/>
      <c r="V199" s="32"/>
    </row>
    <row r="200" spans="1:22" ht="14.25" customHeight="1">
      <c r="A200" s="39" t="s">
        <v>44</v>
      </c>
      <c r="B200" s="32"/>
      <c r="C200" s="32"/>
      <c r="D200" s="32"/>
      <c r="E200" s="32"/>
      <c r="F200" s="32"/>
      <c r="G200" s="40"/>
      <c r="H200" s="40"/>
      <c r="I200" s="40"/>
      <c r="J200" s="32"/>
      <c r="K200" s="32"/>
      <c r="L200" s="32"/>
      <c r="M200" s="32"/>
      <c r="N200" s="32"/>
      <c r="O200" s="32"/>
      <c r="P200" s="32"/>
      <c r="Q200" s="32"/>
      <c r="R200" s="32"/>
      <c r="S200" s="32"/>
      <c r="T200" s="32"/>
      <c r="U200" s="32"/>
      <c r="V200" s="32"/>
    </row>
    <row r="201" spans="1:22" ht="14.25" customHeight="1">
      <c r="A201" s="39" t="s">
        <v>45</v>
      </c>
      <c r="B201" s="32"/>
      <c r="C201" s="32"/>
      <c r="D201" s="32"/>
      <c r="E201" s="32"/>
      <c r="F201" s="32"/>
      <c r="G201" s="40"/>
      <c r="H201" s="40"/>
      <c r="I201" s="40"/>
      <c r="J201" s="32"/>
      <c r="K201" s="32"/>
      <c r="L201" s="32"/>
      <c r="M201" s="32"/>
      <c r="N201" s="32"/>
      <c r="O201" s="32"/>
      <c r="P201" s="32"/>
      <c r="Q201" s="32"/>
      <c r="R201" s="32"/>
      <c r="S201" s="32"/>
      <c r="T201" s="32"/>
      <c r="U201" s="32"/>
      <c r="V201" s="32"/>
    </row>
    <row r="202" spans="1:22" ht="14.25" customHeight="1">
      <c r="A202" s="39" t="s">
        <v>97</v>
      </c>
      <c r="B202" s="32"/>
      <c r="C202" s="32"/>
      <c r="D202" s="32"/>
      <c r="E202" s="32"/>
      <c r="F202" s="32"/>
      <c r="G202" s="40"/>
      <c r="H202" s="40"/>
      <c r="I202" s="40"/>
      <c r="J202" s="32"/>
      <c r="K202" s="32"/>
      <c r="L202" s="32"/>
      <c r="M202" s="32"/>
      <c r="N202" s="32"/>
      <c r="O202" s="32"/>
      <c r="P202" s="32"/>
      <c r="Q202" s="32"/>
      <c r="R202" s="32"/>
      <c r="S202" s="32"/>
      <c r="T202" s="32"/>
      <c r="U202" s="32"/>
      <c r="V202" s="32"/>
    </row>
    <row r="203" spans="2:22" ht="15" customHeight="1">
      <c r="B203" s="32"/>
      <c r="C203" s="32"/>
      <c r="D203" s="32"/>
      <c r="E203" s="32"/>
      <c r="F203" s="32"/>
      <c r="G203" s="40"/>
      <c r="H203" s="40"/>
      <c r="I203" s="40"/>
      <c r="J203" s="32"/>
      <c r="K203" s="32"/>
      <c r="L203" s="32"/>
      <c r="M203" s="32"/>
      <c r="N203" s="32"/>
      <c r="O203" s="32"/>
      <c r="P203" s="32"/>
      <c r="Q203" s="32"/>
      <c r="R203" s="32"/>
      <c r="S203" s="32"/>
      <c r="T203" s="32"/>
      <c r="U203" s="32"/>
      <c r="V203" s="32"/>
    </row>
    <row r="204" spans="2:22" ht="15" customHeight="1">
      <c r="B204" s="32"/>
      <c r="C204" s="32"/>
      <c r="D204" s="32"/>
      <c r="E204" s="32"/>
      <c r="F204" s="32"/>
      <c r="G204" s="40"/>
      <c r="H204" s="40"/>
      <c r="I204" s="40"/>
      <c r="J204" s="32"/>
      <c r="K204" s="32"/>
      <c r="L204" s="32"/>
      <c r="M204" s="32"/>
      <c r="N204" s="32"/>
      <c r="O204" s="32"/>
      <c r="P204" s="32"/>
      <c r="Q204" s="32"/>
      <c r="R204" s="32"/>
      <c r="S204" s="32"/>
      <c r="T204" s="32"/>
      <c r="U204" s="32"/>
      <c r="V204" s="32"/>
    </row>
    <row r="205" spans="2:22" ht="15" customHeight="1">
      <c r="B205" s="32"/>
      <c r="C205" s="32"/>
      <c r="D205" s="32"/>
      <c r="E205" s="32"/>
      <c r="F205" s="32"/>
      <c r="G205" s="40"/>
      <c r="H205" s="40"/>
      <c r="I205" s="40"/>
      <c r="J205" s="32"/>
      <c r="K205" s="32"/>
      <c r="L205" s="32"/>
      <c r="M205" s="32"/>
      <c r="N205" s="32"/>
      <c r="O205" s="32"/>
      <c r="P205" s="32"/>
      <c r="Q205" s="32"/>
      <c r="R205" s="32"/>
      <c r="S205" s="32"/>
      <c r="T205" s="32"/>
      <c r="U205" s="32"/>
      <c r="V205" s="32"/>
    </row>
    <row r="206" spans="1:21" ht="13.5" customHeight="1">
      <c r="A206" s="3"/>
      <c r="B206" s="3"/>
      <c r="C206" s="3"/>
      <c r="D206" s="3"/>
      <c r="E206" s="4"/>
      <c r="F206" s="4" t="s">
        <v>0</v>
      </c>
      <c r="G206" s="5"/>
      <c r="H206" s="5"/>
      <c r="I206" s="5"/>
      <c r="J206" s="5"/>
      <c r="K206" s="32"/>
      <c r="L206" s="32"/>
      <c r="M206" s="32"/>
      <c r="N206" s="32"/>
      <c r="O206" s="32"/>
      <c r="P206" s="32"/>
      <c r="Q206" s="32"/>
      <c r="R206" s="32"/>
      <c r="S206" s="32"/>
      <c r="U206" s="32"/>
    </row>
    <row r="207" spans="1:21" ht="13.5" customHeight="1">
      <c r="A207" s="85" t="s">
        <v>76</v>
      </c>
      <c r="B207" s="85" t="s">
        <v>3</v>
      </c>
      <c r="C207" s="94" t="s">
        <v>52</v>
      </c>
      <c r="D207" s="96" t="s">
        <v>98</v>
      </c>
      <c r="E207" s="97"/>
      <c r="F207" s="98"/>
      <c r="G207" s="6"/>
      <c r="H207" s="6"/>
      <c r="I207" s="6"/>
      <c r="J207" s="6"/>
      <c r="K207" s="7"/>
      <c r="L207" s="7"/>
      <c r="M207" s="7"/>
      <c r="N207" s="7"/>
      <c r="O207" s="7"/>
      <c r="P207" s="7"/>
      <c r="Q207" s="7"/>
      <c r="R207" s="7"/>
      <c r="S207" s="7"/>
      <c r="U207" s="7"/>
    </row>
    <row r="208" spans="1:21" ht="27" customHeight="1">
      <c r="A208" s="86"/>
      <c r="B208" s="86"/>
      <c r="C208" s="95"/>
      <c r="D208" s="11" t="s">
        <v>96</v>
      </c>
      <c r="E208" s="11" t="s">
        <v>53</v>
      </c>
      <c r="F208" s="12" t="s">
        <v>54</v>
      </c>
      <c r="G208" s="11"/>
      <c r="H208" s="11"/>
      <c r="I208" s="11"/>
      <c r="J208" s="13"/>
      <c r="K208" s="7"/>
      <c r="L208" s="7"/>
      <c r="M208" s="7"/>
      <c r="N208" s="7"/>
      <c r="O208" s="7"/>
      <c r="P208" s="7"/>
      <c r="Q208" s="7"/>
      <c r="R208" s="7"/>
      <c r="S208" s="7"/>
      <c r="U208" s="7"/>
    </row>
    <row r="209" spans="1:21" ht="11.25">
      <c r="A209" s="87"/>
      <c r="B209" s="87"/>
      <c r="C209" s="15" t="s">
        <v>5</v>
      </c>
      <c r="D209" s="15" t="s">
        <v>6</v>
      </c>
      <c r="E209" s="15" t="s">
        <v>7</v>
      </c>
      <c r="F209" s="16" t="s">
        <v>8</v>
      </c>
      <c r="G209" s="41"/>
      <c r="H209" s="41"/>
      <c r="I209" s="41"/>
      <c r="J209" s="17"/>
      <c r="K209" s="7"/>
      <c r="L209" s="7"/>
      <c r="M209" s="7"/>
      <c r="N209" s="7"/>
      <c r="O209" s="7"/>
      <c r="P209" s="7"/>
      <c r="Q209" s="7"/>
      <c r="R209" s="7"/>
      <c r="S209" s="7"/>
      <c r="U209" s="7"/>
    </row>
    <row r="210" spans="1:21" ht="12" customHeight="1">
      <c r="A210" s="88" t="s">
        <v>90</v>
      </c>
      <c r="B210" s="18" t="s">
        <v>56</v>
      </c>
      <c r="C210" s="19">
        <f aca="true" t="shared" si="18" ref="C210:C226">N210</f>
        <v>258400</v>
      </c>
      <c r="D210" s="19">
        <f aca="true" t="shared" si="19" ref="D210:D226">Q210</f>
        <v>71800</v>
      </c>
      <c r="E210" s="19">
        <f aca="true" t="shared" si="20" ref="E210:E226">R210+S210</f>
        <v>3842</v>
      </c>
      <c r="F210" s="20">
        <v>1.5</v>
      </c>
      <c r="G210" s="25"/>
      <c r="H210" s="25"/>
      <c r="I210" s="25"/>
      <c r="J210" s="21"/>
      <c r="K210" s="7"/>
      <c r="L210" s="7"/>
      <c r="M210" s="7">
        <v>1975</v>
      </c>
      <c r="N210" s="7">
        <v>258400</v>
      </c>
      <c r="O210" s="8">
        <f aca="true" t="shared" si="21" ref="O210:O224">P210+U210</f>
        <v>258342</v>
      </c>
      <c r="P210" s="22">
        <v>186500</v>
      </c>
      <c r="Q210" s="22">
        <v>71800</v>
      </c>
      <c r="R210" s="7">
        <v>2</v>
      </c>
      <c r="S210" s="7">
        <v>3840</v>
      </c>
      <c r="T210" s="1">
        <v>68000</v>
      </c>
      <c r="U210" s="8">
        <f aca="true" t="shared" si="22" ref="U210:U224">R210+S210+T210</f>
        <v>71842</v>
      </c>
    </row>
    <row r="211" spans="1:21" ht="12" customHeight="1">
      <c r="A211" s="89"/>
      <c r="B211" s="23" t="s">
        <v>57</v>
      </c>
      <c r="C211" s="19">
        <f t="shared" si="18"/>
        <v>376900</v>
      </c>
      <c r="D211" s="24">
        <f t="shared" si="19"/>
        <v>108400</v>
      </c>
      <c r="E211" s="19">
        <f t="shared" si="20"/>
        <v>5679</v>
      </c>
      <c r="F211" s="20">
        <v>1.5</v>
      </c>
      <c r="G211" s="25"/>
      <c r="H211" s="25"/>
      <c r="I211" s="25"/>
      <c r="J211" s="21"/>
      <c r="K211" s="7"/>
      <c r="L211" s="7"/>
      <c r="M211" s="7">
        <v>1980</v>
      </c>
      <c r="N211" s="7">
        <v>376900</v>
      </c>
      <c r="O211" s="8">
        <f t="shared" si="21"/>
        <v>376879</v>
      </c>
      <c r="P211" s="22">
        <v>268500</v>
      </c>
      <c r="Q211" s="22">
        <v>108400</v>
      </c>
      <c r="R211" s="7">
        <v>9</v>
      </c>
      <c r="S211" s="7">
        <v>5670</v>
      </c>
      <c r="T211" s="1">
        <v>102700</v>
      </c>
      <c r="U211" s="8">
        <f t="shared" si="22"/>
        <v>108379</v>
      </c>
    </row>
    <row r="212" spans="1:21" ht="12" customHeight="1">
      <c r="A212" s="89"/>
      <c r="B212" s="23" t="s">
        <v>58</v>
      </c>
      <c r="C212" s="19">
        <f t="shared" si="18"/>
        <v>459000</v>
      </c>
      <c r="D212" s="24">
        <f t="shared" si="19"/>
        <v>148800</v>
      </c>
      <c r="E212" s="19">
        <f t="shared" si="20"/>
        <v>10595</v>
      </c>
      <c r="F212" s="20">
        <v>2.3</v>
      </c>
      <c r="G212" s="25"/>
      <c r="H212" s="25"/>
      <c r="I212" s="25"/>
      <c r="J212" s="21"/>
      <c r="K212" s="7"/>
      <c r="L212" s="7"/>
      <c r="M212" s="7">
        <v>1985</v>
      </c>
      <c r="N212" s="7">
        <v>459000</v>
      </c>
      <c r="O212" s="8">
        <f t="shared" si="21"/>
        <v>458795</v>
      </c>
      <c r="P212" s="22">
        <v>310100</v>
      </c>
      <c r="Q212" s="22">
        <v>148800</v>
      </c>
      <c r="R212" s="7">
        <v>95</v>
      </c>
      <c r="S212" s="7">
        <v>10500</v>
      </c>
      <c r="T212" s="1">
        <v>138100</v>
      </c>
      <c r="U212" s="8">
        <f t="shared" si="22"/>
        <v>148695</v>
      </c>
    </row>
    <row r="213" spans="1:21" ht="13.5" customHeight="1" hidden="1">
      <c r="A213" s="89"/>
      <c r="B213" s="23" t="s">
        <v>59</v>
      </c>
      <c r="C213" s="19">
        <f t="shared" si="18"/>
        <v>500500</v>
      </c>
      <c r="D213" s="24">
        <f t="shared" si="19"/>
        <v>165300</v>
      </c>
      <c r="E213" s="19">
        <f t="shared" si="20"/>
        <v>11216</v>
      </c>
      <c r="F213" s="20">
        <v>2.2</v>
      </c>
      <c r="G213" s="25"/>
      <c r="H213" s="25"/>
      <c r="I213" s="25"/>
      <c r="J213" s="21"/>
      <c r="K213" s="7"/>
      <c r="L213" s="7"/>
      <c r="M213" s="7">
        <v>1986</v>
      </c>
      <c r="N213" s="7">
        <v>500500</v>
      </c>
      <c r="O213" s="8">
        <f t="shared" si="21"/>
        <v>500516</v>
      </c>
      <c r="P213" s="22">
        <v>335300</v>
      </c>
      <c r="Q213" s="22">
        <v>165300</v>
      </c>
      <c r="R213" s="7">
        <v>116</v>
      </c>
      <c r="S213" s="7">
        <v>11100</v>
      </c>
      <c r="T213" s="1">
        <v>154000</v>
      </c>
      <c r="U213" s="8">
        <f t="shared" si="22"/>
        <v>165216</v>
      </c>
    </row>
    <row r="214" spans="1:21" ht="13.5" customHeight="1" hidden="1">
      <c r="A214" s="89"/>
      <c r="B214" s="23" t="s">
        <v>60</v>
      </c>
      <c r="C214" s="19">
        <f t="shared" si="18"/>
        <v>496800</v>
      </c>
      <c r="D214" s="24">
        <f t="shared" si="19"/>
        <v>161200</v>
      </c>
      <c r="E214" s="19">
        <f t="shared" si="20"/>
        <v>11303</v>
      </c>
      <c r="F214" s="20">
        <v>2.3</v>
      </c>
      <c r="G214" s="25"/>
      <c r="H214" s="25"/>
      <c r="I214" s="25"/>
      <c r="J214" s="21"/>
      <c r="K214" s="7"/>
      <c r="L214" s="7"/>
      <c r="M214" s="7">
        <v>1987</v>
      </c>
      <c r="N214" s="7">
        <v>496800</v>
      </c>
      <c r="O214" s="8">
        <f t="shared" si="21"/>
        <v>496803</v>
      </c>
      <c r="P214" s="22">
        <v>335800</v>
      </c>
      <c r="Q214" s="22">
        <v>161200</v>
      </c>
      <c r="R214" s="7">
        <v>103</v>
      </c>
      <c r="S214" s="7">
        <v>11200</v>
      </c>
      <c r="T214" s="1">
        <v>149700</v>
      </c>
      <c r="U214" s="8">
        <f t="shared" si="22"/>
        <v>161003</v>
      </c>
    </row>
    <row r="215" spans="1:21" ht="13.5" customHeight="1" hidden="1">
      <c r="A215" s="89"/>
      <c r="B215" s="18" t="s">
        <v>9</v>
      </c>
      <c r="C215" s="19">
        <f t="shared" si="18"/>
        <v>495400</v>
      </c>
      <c r="D215" s="24">
        <f t="shared" si="19"/>
        <v>174200</v>
      </c>
      <c r="E215" s="19">
        <f t="shared" si="20"/>
        <v>10863</v>
      </c>
      <c r="F215" s="20">
        <f aca="true" t="shared" si="23" ref="F215:F221">E215/C215*100</f>
        <v>2.1927735163504236</v>
      </c>
      <c r="G215" s="25"/>
      <c r="H215" s="25"/>
      <c r="I215" s="25"/>
      <c r="J215" s="21"/>
      <c r="K215" s="7"/>
      <c r="L215" s="7"/>
      <c r="M215" s="14" t="s">
        <v>10</v>
      </c>
      <c r="N215" s="14">
        <v>495400</v>
      </c>
      <c r="O215" s="8">
        <f t="shared" si="21"/>
        <v>495363</v>
      </c>
      <c r="P215" s="25">
        <v>321100</v>
      </c>
      <c r="Q215" s="25">
        <v>174200</v>
      </c>
      <c r="R215" s="25">
        <v>163</v>
      </c>
      <c r="S215" s="25">
        <v>10700</v>
      </c>
      <c r="T215" s="1">
        <v>163400</v>
      </c>
      <c r="U215" s="8">
        <f t="shared" si="22"/>
        <v>174263</v>
      </c>
    </row>
    <row r="216" spans="1:21" ht="13.5" customHeight="1" hidden="1">
      <c r="A216" s="89"/>
      <c r="B216" s="18" t="s">
        <v>12</v>
      </c>
      <c r="C216" s="19">
        <f t="shared" si="18"/>
        <v>520900</v>
      </c>
      <c r="D216" s="24">
        <f t="shared" si="19"/>
        <v>173900</v>
      </c>
      <c r="E216" s="19">
        <f t="shared" si="20"/>
        <v>12857</v>
      </c>
      <c r="F216" s="20">
        <f t="shared" si="23"/>
        <v>2.4682280668074483</v>
      </c>
      <c r="G216" s="25"/>
      <c r="H216" s="25"/>
      <c r="I216" s="25"/>
      <c r="J216" s="21"/>
      <c r="K216" s="7"/>
      <c r="L216" s="14" t="s">
        <v>26</v>
      </c>
      <c r="M216" s="14" t="s">
        <v>13</v>
      </c>
      <c r="N216" s="14">
        <v>520900</v>
      </c>
      <c r="O216" s="8">
        <f t="shared" si="21"/>
        <v>524157</v>
      </c>
      <c r="P216" s="25">
        <v>347000</v>
      </c>
      <c r="Q216" s="25">
        <v>173900</v>
      </c>
      <c r="R216" s="25">
        <v>457</v>
      </c>
      <c r="S216" s="25">
        <v>12400</v>
      </c>
      <c r="T216" s="1">
        <v>164300</v>
      </c>
      <c r="U216" s="8">
        <f t="shared" si="22"/>
        <v>177157</v>
      </c>
    </row>
    <row r="217" spans="1:21" ht="12" customHeight="1">
      <c r="A217" s="89"/>
      <c r="B217" s="18" t="s">
        <v>62</v>
      </c>
      <c r="C217" s="19">
        <f t="shared" si="18"/>
        <v>517600</v>
      </c>
      <c r="D217" s="24">
        <f t="shared" si="19"/>
        <v>165900</v>
      </c>
      <c r="E217" s="19">
        <f t="shared" si="20"/>
        <v>13520</v>
      </c>
      <c r="F217" s="20">
        <f t="shared" si="23"/>
        <v>2.6120556414219473</v>
      </c>
      <c r="G217" s="25"/>
      <c r="H217" s="25"/>
      <c r="I217" s="25"/>
      <c r="J217" s="21"/>
      <c r="K217" s="7"/>
      <c r="L217" s="7"/>
      <c r="M217" s="14" t="s">
        <v>14</v>
      </c>
      <c r="N217" s="14">
        <v>517600</v>
      </c>
      <c r="O217" s="8">
        <f t="shared" si="21"/>
        <v>517620</v>
      </c>
      <c r="P217" s="25">
        <v>351700</v>
      </c>
      <c r="Q217" s="25">
        <v>165900</v>
      </c>
      <c r="R217" s="25">
        <v>1020</v>
      </c>
      <c r="S217" s="25">
        <v>12500</v>
      </c>
      <c r="T217" s="1">
        <v>152400</v>
      </c>
      <c r="U217" s="8">
        <f t="shared" si="22"/>
        <v>165920</v>
      </c>
    </row>
    <row r="218" spans="1:21" ht="17.25" customHeight="1" hidden="1">
      <c r="A218" s="89"/>
      <c r="B218" s="23" t="s">
        <v>29</v>
      </c>
      <c r="C218" s="19">
        <f t="shared" si="18"/>
        <v>520200</v>
      </c>
      <c r="D218" s="24">
        <f t="shared" si="19"/>
        <v>176400</v>
      </c>
      <c r="E218" s="19">
        <f t="shared" si="20"/>
        <v>15070</v>
      </c>
      <c r="F218" s="20">
        <f t="shared" si="23"/>
        <v>2.896962706651288</v>
      </c>
      <c r="G218" s="25"/>
      <c r="H218" s="25"/>
      <c r="I218" s="25"/>
      <c r="J218" s="21"/>
      <c r="K218" s="7"/>
      <c r="L218" s="7"/>
      <c r="M218" s="14" t="s">
        <v>15</v>
      </c>
      <c r="N218" s="14">
        <v>520200</v>
      </c>
      <c r="O218" s="8">
        <f t="shared" si="21"/>
        <v>520170</v>
      </c>
      <c r="P218" s="25">
        <v>343800</v>
      </c>
      <c r="Q218" s="25">
        <v>176400</v>
      </c>
      <c r="R218" s="25">
        <v>1470</v>
      </c>
      <c r="S218" s="25">
        <v>13600</v>
      </c>
      <c r="T218" s="1">
        <v>161300</v>
      </c>
      <c r="U218" s="8">
        <f t="shared" si="22"/>
        <v>176370</v>
      </c>
    </row>
    <row r="219" spans="1:21" ht="17.25" customHeight="1" hidden="1">
      <c r="A219" s="89"/>
      <c r="B219" s="23" t="s">
        <v>30</v>
      </c>
      <c r="C219" s="19">
        <f t="shared" si="18"/>
        <v>535800</v>
      </c>
      <c r="D219" s="24">
        <f t="shared" si="19"/>
        <v>174000</v>
      </c>
      <c r="E219" s="19">
        <f t="shared" si="20"/>
        <v>15770</v>
      </c>
      <c r="F219" s="20">
        <f t="shared" si="23"/>
        <v>2.9432624113475176</v>
      </c>
      <c r="G219" s="25"/>
      <c r="H219" s="25"/>
      <c r="I219" s="25"/>
      <c r="J219" s="21"/>
      <c r="K219" s="7"/>
      <c r="L219" s="7"/>
      <c r="M219" s="14" t="s">
        <v>16</v>
      </c>
      <c r="N219" s="14">
        <v>535800</v>
      </c>
      <c r="O219" s="8">
        <f t="shared" si="21"/>
        <v>535870</v>
      </c>
      <c r="P219" s="25">
        <v>361900</v>
      </c>
      <c r="Q219" s="25">
        <v>174000</v>
      </c>
      <c r="R219" s="25">
        <v>1870</v>
      </c>
      <c r="S219" s="25">
        <v>13900</v>
      </c>
      <c r="T219" s="1">
        <v>158200</v>
      </c>
      <c r="U219" s="8">
        <f t="shared" si="22"/>
        <v>173970</v>
      </c>
    </row>
    <row r="220" spans="1:21" ht="17.25" customHeight="1" hidden="1">
      <c r="A220" s="89"/>
      <c r="B220" s="23" t="s">
        <v>31</v>
      </c>
      <c r="C220" s="19">
        <f t="shared" si="18"/>
        <v>493000</v>
      </c>
      <c r="D220" s="24">
        <f t="shared" si="19"/>
        <v>167800</v>
      </c>
      <c r="E220" s="19">
        <f t="shared" si="20"/>
        <v>15930</v>
      </c>
      <c r="F220" s="20">
        <f t="shared" si="23"/>
        <v>3.2312373225152133</v>
      </c>
      <c r="G220" s="25"/>
      <c r="H220" s="25"/>
      <c r="I220" s="25"/>
      <c r="J220" s="21"/>
      <c r="K220" s="7"/>
      <c r="L220" s="7"/>
      <c r="M220" s="26">
        <v>1993</v>
      </c>
      <c r="N220" s="26">
        <v>493000</v>
      </c>
      <c r="O220" s="8">
        <f t="shared" si="21"/>
        <v>493030</v>
      </c>
      <c r="P220" s="25">
        <v>325300</v>
      </c>
      <c r="Q220" s="25">
        <v>167800</v>
      </c>
      <c r="R220" s="25">
        <v>1830</v>
      </c>
      <c r="S220" s="25">
        <v>14100</v>
      </c>
      <c r="T220" s="1">
        <v>151800</v>
      </c>
      <c r="U220" s="8">
        <f t="shared" si="22"/>
        <v>167730</v>
      </c>
    </row>
    <row r="221" spans="1:22" ht="17.25" customHeight="1" hidden="1">
      <c r="A221" s="89"/>
      <c r="B221" s="23" t="s">
        <v>32</v>
      </c>
      <c r="C221" s="19">
        <f t="shared" si="18"/>
        <v>528000</v>
      </c>
      <c r="D221" s="24">
        <f t="shared" si="19"/>
        <v>181500</v>
      </c>
      <c r="E221" s="19">
        <f t="shared" si="20"/>
        <v>17490</v>
      </c>
      <c r="F221" s="20">
        <f t="shared" si="23"/>
        <v>3.3125</v>
      </c>
      <c r="G221" s="25"/>
      <c r="H221" s="25"/>
      <c r="I221" s="25"/>
      <c r="J221" s="21"/>
      <c r="K221" s="7"/>
      <c r="L221" s="7"/>
      <c r="M221" s="7">
        <v>1994</v>
      </c>
      <c r="N221" s="7">
        <v>528000</v>
      </c>
      <c r="O221" s="8">
        <f t="shared" si="21"/>
        <v>527990</v>
      </c>
      <c r="P221" s="22">
        <v>346500</v>
      </c>
      <c r="Q221" s="22">
        <v>181500</v>
      </c>
      <c r="R221" s="26">
        <v>2190</v>
      </c>
      <c r="S221" s="26">
        <v>15300</v>
      </c>
      <c r="T221" s="32">
        <v>164000</v>
      </c>
      <c r="U221" s="8">
        <f t="shared" si="22"/>
        <v>181490</v>
      </c>
      <c r="V221" s="32"/>
    </row>
    <row r="222" spans="1:22" ht="12" customHeight="1">
      <c r="A222" s="89"/>
      <c r="B222" s="23" t="s">
        <v>69</v>
      </c>
      <c r="C222" s="19">
        <f t="shared" si="18"/>
        <v>537300</v>
      </c>
      <c r="D222" s="24">
        <f t="shared" si="19"/>
        <v>181100</v>
      </c>
      <c r="E222" s="19">
        <f t="shared" si="20"/>
        <v>17900</v>
      </c>
      <c r="F222" s="20">
        <f aca="true" t="shared" si="24" ref="F222:F228">E222/C222*100</f>
        <v>3.3314721756932815</v>
      </c>
      <c r="G222" s="25"/>
      <c r="H222" s="25"/>
      <c r="I222" s="25"/>
      <c r="J222" s="21"/>
      <c r="K222" s="7"/>
      <c r="L222" s="7"/>
      <c r="M222" s="7">
        <v>1995</v>
      </c>
      <c r="N222" s="7">
        <v>537300</v>
      </c>
      <c r="O222" s="8">
        <f t="shared" si="21"/>
        <v>537300</v>
      </c>
      <c r="P222" s="22">
        <v>356200</v>
      </c>
      <c r="Q222" s="22">
        <v>181100</v>
      </c>
      <c r="R222" s="26">
        <v>2600</v>
      </c>
      <c r="S222" s="26">
        <v>15300</v>
      </c>
      <c r="T222" s="32">
        <v>163200</v>
      </c>
      <c r="U222" s="8">
        <f t="shared" si="22"/>
        <v>181100</v>
      </c>
      <c r="V222" s="32"/>
    </row>
    <row r="223" spans="1:22" ht="12" customHeight="1">
      <c r="A223" s="89"/>
      <c r="B223" s="23" t="s">
        <v>70</v>
      </c>
      <c r="C223" s="19">
        <f t="shared" si="18"/>
        <v>548300</v>
      </c>
      <c r="D223" s="24">
        <f t="shared" si="19"/>
        <v>183900</v>
      </c>
      <c r="E223" s="19">
        <f t="shared" si="20"/>
        <v>18750</v>
      </c>
      <c r="F223" s="20">
        <f t="shared" si="24"/>
        <v>3.4196607696516508</v>
      </c>
      <c r="G223" s="25"/>
      <c r="H223" s="25"/>
      <c r="I223" s="25"/>
      <c r="J223" s="21"/>
      <c r="K223" s="7"/>
      <c r="L223" s="7"/>
      <c r="M223" s="7">
        <v>1996</v>
      </c>
      <c r="N223" s="7">
        <v>548300</v>
      </c>
      <c r="O223" s="8">
        <f t="shared" si="21"/>
        <v>548350</v>
      </c>
      <c r="P223" s="22">
        <v>364500</v>
      </c>
      <c r="Q223" s="22">
        <v>183900</v>
      </c>
      <c r="R223" s="26">
        <v>2550</v>
      </c>
      <c r="S223" s="26">
        <v>16200</v>
      </c>
      <c r="T223" s="32">
        <v>165100</v>
      </c>
      <c r="U223" s="8">
        <f t="shared" si="22"/>
        <v>183850</v>
      </c>
      <c r="V223" s="32"/>
    </row>
    <row r="224" spans="1:22" ht="12" customHeight="1">
      <c r="A224" s="89"/>
      <c r="B224" s="23" t="s">
        <v>71</v>
      </c>
      <c r="C224" s="19">
        <f t="shared" si="18"/>
        <v>532700</v>
      </c>
      <c r="D224" s="24">
        <f t="shared" si="19"/>
        <v>182300</v>
      </c>
      <c r="E224" s="19">
        <f t="shared" si="20"/>
        <v>18700</v>
      </c>
      <c r="F224" s="20">
        <f t="shared" si="24"/>
        <v>3.5104186221137605</v>
      </c>
      <c r="G224" s="25"/>
      <c r="H224" s="25"/>
      <c r="I224" s="25"/>
      <c r="J224" s="21"/>
      <c r="K224" s="7"/>
      <c r="L224" s="7"/>
      <c r="M224" s="7">
        <v>1997</v>
      </c>
      <c r="N224" s="7">
        <v>532700</v>
      </c>
      <c r="O224" s="8">
        <f t="shared" si="21"/>
        <v>532700</v>
      </c>
      <c r="P224" s="22">
        <v>350400</v>
      </c>
      <c r="Q224" s="22">
        <v>182300</v>
      </c>
      <c r="R224" s="26">
        <v>2700</v>
      </c>
      <c r="S224" s="26">
        <v>16000</v>
      </c>
      <c r="T224" s="32">
        <v>163600</v>
      </c>
      <c r="U224" s="8">
        <f t="shared" si="22"/>
        <v>182300</v>
      </c>
      <c r="V224" s="32"/>
    </row>
    <row r="225" spans="1:22" ht="12" customHeight="1">
      <c r="A225" s="89"/>
      <c r="B225" s="27" t="s">
        <v>47</v>
      </c>
      <c r="C225" s="19">
        <f t="shared" si="18"/>
        <v>506300</v>
      </c>
      <c r="D225" s="19">
        <f t="shared" si="19"/>
        <v>177600</v>
      </c>
      <c r="E225" s="19">
        <f t="shared" si="20"/>
        <v>18480</v>
      </c>
      <c r="F225" s="20">
        <f t="shared" si="24"/>
        <v>3.650009875567845</v>
      </c>
      <c r="G225" s="25"/>
      <c r="H225" s="25"/>
      <c r="I225" s="25"/>
      <c r="J225" s="21"/>
      <c r="K225" s="7"/>
      <c r="L225" s="8"/>
      <c r="M225" s="8">
        <v>1998</v>
      </c>
      <c r="N225" s="8">
        <v>506300</v>
      </c>
      <c r="O225" s="8">
        <f>P225+U225</f>
        <v>506280</v>
      </c>
      <c r="P225" s="8">
        <v>328700</v>
      </c>
      <c r="Q225" s="8">
        <v>177600</v>
      </c>
      <c r="R225" s="28">
        <v>2680</v>
      </c>
      <c r="S225" s="28">
        <v>15800</v>
      </c>
      <c r="T225" s="3">
        <v>159100</v>
      </c>
      <c r="U225" s="8">
        <f>R225+S225+T225</f>
        <v>177580</v>
      </c>
      <c r="V225" s="3"/>
    </row>
    <row r="226" spans="1:22" ht="12" customHeight="1">
      <c r="A226" s="89"/>
      <c r="B226" s="27" t="s">
        <v>48</v>
      </c>
      <c r="C226" s="19">
        <f t="shared" si="18"/>
        <v>540500</v>
      </c>
      <c r="D226" s="19">
        <f t="shared" si="19"/>
        <v>189600</v>
      </c>
      <c r="E226" s="19">
        <f t="shared" si="20"/>
        <v>20120</v>
      </c>
      <c r="F226" s="20">
        <f t="shared" si="24"/>
        <v>3.7224791859389454</v>
      </c>
      <c r="G226" s="25"/>
      <c r="H226" s="25"/>
      <c r="I226" s="25"/>
      <c r="J226" s="21"/>
      <c r="K226" s="7"/>
      <c r="L226" s="8"/>
      <c r="M226" s="8">
        <v>1999</v>
      </c>
      <c r="N226" s="8">
        <v>540500</v>
      </c>
      <c r="O226" s="8">
        <f>P226+U226</f>
        <v>540520</v>
      </c>
      <c r="P226" s="8">
        <v>350900</v>
      </c>
      <c r="Q226" s="8">
        <v>189600</v>
      </c>
      <c r="R226" s="28">
        <v>3020</v>
      </c>
      <c r="S226" s="28">
        <v>17100</v>
      </c>
      <c r="T226" s="3">
        <v>169500</v>
      </c>
      <c r="U226" s="8">
        <f>R226+S226+T226</f>
        <v>189620</v>
      </c>
      <c r="V226" s="3"/>
    </row>
    <row r="227" spans="1:22" ht="12" customHeight="1">
      <c r="A227" s="89"/>
      <c r="B227" s="27" t="s">
        <v>72</v>
      </c>
      <c r="C227" s="19">
        <v>537200</v>
      </c>
      <c r="D227" s="19">
        <v>180700</v>
      </c>
      <c r="E227" s="19">
        <f>+G227+H227</f>
        <v>19010</v>
      </c>
      <c r="F227" s="20">
        <f>E227/C227*100</f>
        <v>3.5387192851824274</v>
      </c>
      <c r="G227" s="25">
        <v>2810</v>
      </c>
      <c r="H227" s="25">
        <v>16200</v>
      </c>
      <c r="I227" s="25">
        <f>SUM(G227:H227)</f>
        <v>19010</v>
      </c>
      <c r="J227" s="21"/>
      <c r="K227" s="7"/>
      <c r="L227" s="8"/>
      <c r="M227" s="8"/>
      <c r="N227" s="8"/>
      <c r="O227" s="8"/>
      <c r="P227" s="8"/>
      <c r="Q227" s="8"/>
      <c r="R227" s="28"/>
      <c r="S227" s="28"/>
      <c r="T227" s="3"/>
      <c r="U227" s="8"/>
      <c r="V227" s="3"/>
    </row>
    <row r="228" spans="1:22" ht="12" customHeight="1">
      <c r="A228" s="90"/>
      <c r="B228" s="29" t="s">
        <v>73</v>
      </c>
      <c r="C228" s="30">
        <v>554200</v>
      </c>
      <c r="D228" s="30">
        <v>197200</v>
      </c>
      <c r="E228" s="56">
        <v>19700</v>
      </c>
      <c r="F228" s="31">
        <f t="shared" si="24"/>
        <v>3.5546734031035725</v>
      </c>
      <c r="G228" s="42">
        <v>2800</v>
      </c>
      <c r="H228" s="42">
        <v>16900</v>
      </c>
      <c r="I228" s="25">
        <f>SUM(G228:H228)</f>
        <v>19700</v>
      </c>
      <c r="J228" s="43"/>
      <c r="K228" s="44"/>
      <c r="L228" s="8"/>
      <c r="M228" s="8">
        <v>2000</v>
      </c>
      <c r="N228" s="8" t="s">
        <v>74</v>
      </c>
      <c r="O228" s="8">
        <f>P228+U228</f>
        <v>0</v>
      </c>
      <c r="P228" s="8" t="s">
        <v>74</v>
      </c>
      <c r="Q228" s="8" t="s">
        <v>74</v>
      </c>
      <c r="R228" s="28" t="s">
        <v>74</v>
      </c>
      <c r="S228" s="28" t="s">
        <v>74</v>
      </c>
      <c r="T228" s="3" t="s">
        <v>74</v>
      </c>
      <c r="U228" s="8">
        <f>R228+S228+T228</f>
        <v>0</v>
      </c>
      <c r="V228" s="3"/>
    </row>
    <row r="229" spans="1:21" ht="12" customHeight="1">
      <c r="A229" s="100" t="s">
        <v>4</v>
      </c>
      <c r="B229" s="18" t="s">
        <v>49</v>
      </c>
      <c r="C229" s="19">
        <f aca="true" t="shared" si="25" ref="C229:D245">C8+C27+C46+C76+C95+C114+C144+C165+C182+C210</f>
        <v>4726500</v>
      </c>
      <c r="D229" s="19">
        <f t="shared" si="25"/>
        <v>2195300</v>
      </c>
      <c r="E229" s="19">
        <f aca="true" t="shared" si="26" ref="E229:E245">R229+S229</f>
        <v>1133499</v>
      </c>
      <c r="F229" s="20">
        <v>24</v>
      </c>
      <c r="G229" s="42"/>
      <c r="H229" s="42"/>
      <c r="I229" s="42"/>
      <c r="J229" s="43"/>
      <c r="K229" s="44"/>
      <c r="L229" s="7"/>
      <c r="M229" s="7">
        <v>1975</v>
      </c>
      <c r="N229" s="8">
        <f aca="true" t="shared" si="27" ref="N229:N244">N8+N27+N46+N76+N95+N114+N144+N165+N182+N210</f>
        <v>4726500</v>
      </c>
      <c r="O229" s="8">
        <f aca="true" t="shared" si="28" ref="O229:O243">P229+U229</f>
        <v>4726299</v>
      </c>
      <c r="P229" s="8">
        <f aca="true" t="shared" si="29" ref="P229:T238">P8+P27+P46+P76+P95+P114+P144+P165+P182+P210</f>
        <v>2530900</v>
      </c>
      <c r="Q229" s="8">
        <f t="shared" si="29"/>
        <v>2195300</v>
      </c>
      <c r="R229" s="8">
        <f t="shared" si="29"/>
        <v>38679</v>
      </c>
      <c r="S229" s="8">
        <f t="shared" si="29"/>
        <v>1094820</v>
      </c>
      <c r="T229" s="8">
        <f t="shared" si="29"/>
        <v>1061900</v>
      </c>
      <c r="U229" s="8">
        <f aca="true" t="shared" si="30" ref="U229:U243">R229+S229+T229</f>
        <v>2195399</v>
      </c>
    </row>
    <row r="230" spans="1:21" ht="12" customHeight="1">
      <c r="A230" s="89"/>
      <c r="B230" s="23" t="s">
        <v>50</v>
      </c>
      <c r="C230" s="19">
        <f t="shared" si="25"/>
        <v>4880400</v>
      </c>
      <c r="D230" s="19">
        <f t="shared" si="25"/>
        <v>2699000</v>
      </c>
      <c r="E230" s="19">
        <f t="shared" si="26"/>
        <v>1521963</v>
      </c>
      <c r="F230" s="20">
        <v>31</v>
      </c>
      <c r="G230" s="42"/>
      <c r="H230" s="42"/>
      <c r="I230" s="42"/>
      <c r="J230" s="43"/>
      <c r="K230" s="44"/>
      <c r="L230" s="7"/>
      <c r="M230" s="7">
        <v>1980</v>
      </c>
      <c r="N230" s="8">
        <f t="shared" si="27"/>
        <v>4880400</v>
      </c>
      <c r="O230" s="8">
        <f t="shared" si="28"/>
        <v>4880143</v>
      </c>
      <c r="P230" s="8">
        <f t="shared" si="29"/>
        <v>2180900</v>
      </c>
      <c r="Q230" s="8">
        <f t="shared" si="29"/>
        <v>2699000</v>
      </c>
      <c r="R230" s="8">
        <f t="shared" si="29"/>
        <v>69563</v>
      </c>
      <c r="S230" s="8">
        <f t="shared" si="29"/>
        <v>1452400</v>
      </c>
      <c r="T230" s="8">
        <f t="shared" si="29"/>
        <v>1177280</v>
      </c>
      <c r="U230" s="8">
        <f t="shared" si="30"/>
        <v>2699243</v>
      </c>
    </row>
    <row r="231" spans="1:21" ht="12" customHeight="1">
      <c r="A231" s="89"/>
      <c r="B231" s="23" t="s">
        <v>51</v>
      </c>
      <c r="C231" s="19">
        <f t="shared" si="25"/>
        <v>4720200</v>
      </c>
      <c r="D231" s="19">
        <f t="shared" si="25"/>
        <v>2243680</v>
      </c>
      <c r="E231" s="19">
        <f t="shared" si="26"/>
        <v>1703370</v>
      </c>
      <c r="F231" s="20">
        <v>36.1</v>
      </c>
      <c r="G231" s="42"/>
      <c r="H231" s="42"/>
      <c r="I231" s="42"/>
      <c r="J231" s="43"/>
      <c r="K231" s="44"/>
      <c r="L231" s="7"/>
      <c r="M231" s="7">
        <v>1985</v>
      </c>
      <c r="N231" s="8">
        <f t="shared" si="27"/>
        <v>4720200</v>
      </c>
      <c r="O231" s="8">
        <f t="shared" si="28"/>
        <v>4719720</v>
      </c>
      <c r="P231" s="8">
        <f t="shared" si="29"/>
        <v>1944000</v>
      </c>
      <c r="Q231" s="8">
        <f t="shared" si="29"/>
        <v>2243680</v>
      </c>
      <c r="R231" s="8">
        <f t="shared" si="29"/>
        <v>82080</v>
      </c>
      <c r="S231" s="8">
        <f t="shared" si="29"/>
        <v>1621290</v>
      </c>
      <c r="T231" s="8">
        <f t="shared" si="29"/>
        <v>1072350</v>
      </c>
      <c r="U231" s="8">
        <f t="shared" si="30"/>
        <v>2775720</v>
      </c>
    </row>
    <row r="232" spans="1:21" ht="13.5" customHeight="1" hidden="1">
      <c r="A232" s="89"/>
      <c r="B232" s="23" t="s">
        <v>34</v>
      </c>
      <c r="C232" s="19">
        <f t="shared" si="25"/>
        <v>4825600</v>
      </c>
      <c r="D232" s="19">
        <f t="shared" si="25"/>
        <v>2865200</v>
      </c>
      <c r="E232" s="19">
        <f t="shared" si="26"/>
        <v>1757825</v>
      </c>
      <c r="F232" s="20">
        <v>36.4</v>
      </c>
      <c r="G232" s="42"/>
      <c r="H232" s="42"/>
      <c r="I232" s="42"/>
      <c r="J232" s="43"/>
      <c r="K232" s="44"/>
      <c r="L232" s="7"/>
      <c r="M232" s="7">
        <v>1986</v>
      </c>
      <c r="N232" s="8">
        <f t="shared" si="27"/>
        <v>4825600</v>
      </c>
      <c r="O232" s="8">
        <f t="shared" si="28"/>
        <v>4824715</v>
      </c>
      <c r="P232" s="8">
        <f t="shared" si="29"/>
        <v>1959800</v>
      </c>
      <c r="Q232" s="8">
        <f t="shared" si="29"/>
        <v>2865200</v>
      </c>
      <c r="R232" s="8">
        <f t="shared" si="29"/>
        <v>84435</v>
      </c>
      <c r="S232" s="8">
        <f t="shared" si="29"/>
        <v>1673390</v>
      </c>
      <c r="T232" s="8">
        <f t="shared" si="29"/>
        <v>1107090</v>
      </c>
      <c r="U232" s="8">
        <f t="shared" si="30"/>
        <v>2864915</v>
      </c>
    </row>
    <row r="233" spans="1:21" ht="13.5" customHeight="1" hidden="1">
      <c r="A233" s="89"/>
      <c r="B233" s="23" t="s">
        <v>35</v>
      </c>
      <c r="C233" s="19">
        <f t="shared" si="25"/>
        <v>4900400</v>
      </c>
      <c r="D233" s="19">
        <f t="shared" si="25"/>
        <v>2960600</v>
      </c>
      <c r="E233" s="19">
        <f t="shared" si="26"/>
        <v>1834346</v>
      </c>
      <c r="F233" s="20">
        <v>37.4</v>
      </c>
      <c r="G233" s="42"/>
      <c r="H233" s="42"/>
      <c r="I233" s="42"/>
      <c r="J233" s="43"/>
      <c r="K233" s="44"/>
      <c r="L233" s="7"/>
      <c r="M233" s="7">
        <v>1987</v>
      </c>
      <c r="N233" s="8">
        <f t="shared" si="27"/>
        <v>4900400</v>
      </c>
      <c r="O233" s="8">
        <f t="shared" si="28"/>
        <v>4901096</v>
      </c>
      <c r="P233" s="8">
        <f t="shared" si="29"/>
        <v>1940300</v>
      </c>
      <c r="Q233" s="8">
        <f t="shared" si="29"/>
        <v>2960600</v>
      </c>
      <c r="R233" s="8">
        <f t="shared" si="29"/>
        <v>86996</v>
      </c>
      <c r="S233" s="8">
        <f t="shared" si="29"/>
        <v>1747350</v>
      </c>
      <c r="T233" s="8">
        <f t="shared" si="29"/>
        <v>1126450</v>
      </c>
      <c r="U233" s="8">
        <f t="shared" si="30"/>
        <v>2960796</v>
      </c>
    </row>
    <row r="234" spans="1:21" ht="13.5" customHeight="1" hidden="1">
      <c r="A234" s="89"/>
      <c r="B234" s="18" t="s">
        <v>9</v>
      </c>
      <c r="C234" s="19">
        <f t="shared" si="25"/>
        <v>4676700</v>
      </c>
      <c r="D234" s="19">
        <f t="shared" si="25"/>
        <v>2916000</v>
      </c>
      <c r="E234" s="19">
        <f t="shared" si="26"/>
        <v>1842156</v>
      </c>
      <c r="F234" s="20">
        <f aca="true" t="shared" si="31" ref="F234:F240">E234/C234*100</f>
        <v>39.39008275065751</v>
      </c>
      <c r="G234" s="42"/>
      <c r="H234" s="42"/>
      <c r="I234" s="42"/>
      <c r="J234" s="43"/>
      <c r="K234" s="44"/>
      <c r="L234" s="7"/>
      <c r="M234" s="14" t="s">
        <v>10</v>
      </c>
      <c r="N234" s="8">
        <f t="shared" si="27"/>
        <v>4676700</v>
      </c>
      <c r="O234" s="8">
        <f t="shared" si="28"/>
        <v>4675296</v>
      </c>
      <c r="P234" s="8">
        <f t="shared" si="29"/>
        <v>1760100</v>
      </c>
      <c r="Q234" s="8">
        <f t="shared" si="29"/>
        <v>2916000</v>
      </c>
      <c r="R234" s="8">
        <f t="shared" si="29"/>
        <v>88816</v>
      </c>
      <c r="S234" s="8">
        <f t="shared" si="29"/>
        <v>1753340</v>
      </c>
      <c r="T234" s="8">
        <f t="shared" si="29"/>
        <v>1073040</v>
      </c>
      <c r="U234" s="8">
        <f t="shared" si="30"/>
        <v>2915196</v>
      </c>
    </row>
    <row r="235" spans="1:21" ht="13.5" customHeight="1" hidden="1">
      <c r="A235" s="89"/>
      <c r="B235" s="18" t="s">
        <v>12</v>
      </c>
      <c r="C235" s="19">
        <f t="shared" si="25"/>
        <v>4709700</v>
      </c>
      <c r="D235" s="19">
        <f t="shared" si="25"/>
        <v>2856980</v>
      </c>
      <c r="E235" s="19">
        <f t="shared" si="26"/>
        <v>1907523</v>
      </c>
      <c r="F235" s="20">
        <f t="shared" si="31"/>
        <v>40.50200649722912</v>
      </c>
      <c r="G235" s="42"/>
      <c r="H235" s="42"/>
      <c r="I235" s="42"/>
      <c r="J235" s="43"/>
      <c r="K235" s="44"/>
      <c r="L235" s="14" t="s">
        <v>4</v>
      </c>
      <c r="M235" s="14" t="s">
        <v>13</v>
      </c>
      <c r="N235" s="8">
        <f t="shared" si="27"/>
        <v>4709700</v>
      </c>
      <c r="O235" s="8">
        <f t="shared" si="28"/>
        <v>4712063</v>
      </c>
      <c r="P235" s="8">
        <f t="shared" si="29"/>
        <v>1756500</v>
      </c>
      <c r="Q235" s="8">
        <f t="shared" si="29"/>
        <v>2856980</v>
      </c>
      <c r="R235" s="8">
        <f t="shared" si="29"/>
        <v>88113</v>
      </c>
      <c r="S235" s="8">
        <f t="shared" si="29"/>
        <v>1819410</v>
      </c>
      <c r="T235" s="8">
        <f t="shared" si="29"/>
        <v>1048040</v>
      </c>
      <c r="U235" s="8">
        <f t="shared" si="30"/>
        <v>2955563</v>
      </c>
    </row>
    <row r="236" spans="1:21" ht="12" customHeight="1">
      <c r="A236" s="89"/>
      <c r="B236" s="18" t="s">
        <v>62</v>
      </c>
      <c r="C236" s="19">
        <f t="shared" si="25"/>
        <v>4618700</v>
      </c>
      <c r="D236" s="19">
        <f t="shared" si="25"/>
        <v>2930400</v>
      </c>
      <c r="E236" s="19">
        <f t="shared" si="26"/>
        <v>1907760</v>
      </c>
      <c r="F236" s="20">
        <f t="shared" si="31"/>
        <v>41.30512914889471</v>
      </c>
      <c r="G236" s="42"/>
      <c r="H236" s="42"/>
      <c r="I236" s="42"/>
      <c r="J236" s="43"/>
      <c r="K236" s="44"/>
      <c r="L236" s="7"/>
      <c r="M236" s="14" t="s">
        <v>14</v>
      </c>
      <c r="N236" s="8">
        <f t="shared" si="27"/>
        <v>4618700</v>
      </c>
      <c r="O236" s="8">
        <f t="shared" si="28"/>
        <v>4618840</v>
      </c>
      <c r="P236" s="8">
        <f t="shared" si="29"/>
        <v>1688200</v>
      </c>
      <c r="Q236" s="8">
        <f t="shared" si="29"/>
        <v>2930400</v>
      </c>
      <c r="R236" s="8">
        <f t="shared" si="29"/>
        <v>89700</v>
      </c>
      <c r="S236" s="8">
        <f t="shared" si="29"/>
        <v>1818060</v>
      </c>
      <c r="T236" s="8">
        <f t="shared" si="29"/>
        <v>1022880</v>
      </c>
      <c r="U236" s="8">
        <f t="shared" si="30"/>
        <v>2930640</v>
      </c>
    </row>
    <row r="237" spans="1:21" ht="17.25" customHeight="1" hidden="1">
      <c r="A237" s="89"/>
      <c r="B237" s="23" t="s">
        <v>29</v>
      </c>
      <c r="C237" s="19">
        <f t="shared" si="25"/>
        <v>4374700</v>
      </c>
      <c r="D237" s="19">
        <f t="shared" si="25"/>
        <v>2782500</v>
      </c>
      <c r="E237" s="19">
        <f t="shared" si="26"/>
        <v>1822791</v>
      </c>
      <c r="F237" s="20">
        <f t="shared" si="31"/>
        <v>41.66665142752646</v>
      </c>
      <c r="G237" s="42"/>
      <c r="H237" s="42"/>
      <c r="I237" s="42"/>
      <c r="J237" s="43"/>
      <c r="K237" s="44"/>
      <c r="L237" s="7"/>
      <c r="M237" s="14" t="s">
        <v>15</v>
      </c>
      <c r="N237" s="8">
        <f t="shared" si="27"/>
        <v>4374700</v>
      </c>
      <c r="O237" s="8">
        <f t="shared" si="28"/>
        <v>4374541</v>
      </c>
      <c r="P237" s="8">
        <f t="shared" si="29"/>
        <v>1592200</v>
      </c>
      <c r="Q237" s="8">
        <f t="shared" si="29"/>
        <v>2782500</v>
      </c>
      <c r="R237" s="8">
        <f t="shared" si="29"/>
        <v>89721</v>
      </c>
      <c r="S237" s="8">
        <f t="shared" si="29"/>
        <v>1733070</v>
      </c>
      <c r="T237" s="8">
        <f t="shared" si="29"/>
        <v>959550</v>
      </c>
      <c r="U237" s="8">
        <f t="shared" si="30"/>
        <v>2782341</v>
      </c>
    </row>
    <row r="238" spans="1:21" ht="17.25" customHeight="1" hidden="1">
      <c r="A238" s="89"/>
      <c r="B238" s="23" t="s">
        <v>30</v>
      </c>
      <c r="C238" s="19">
        <f t="shared" si="25"/>
        <v>4512600</v>
      </c>
      <c r="D238" s="19">
        <f t="shared" si="25"/>
        <v>2867900</v>
      </c>
      <c r="E238" s="19">
        <f t="shared" si="26"/>
        <v>1900300</v>
      </c>
      <c r="F238" s="20">
        <f t="shared" si="31"/>
        <v>42.110978150068696</v>
      </c>
      <c r="G238" s="42"/>
      <c r="H238" s="42"/>
      <c r="I238" s="42"/>
      <c r="J238" s="43"/>
      <c r="K238" s="44"/>
      <c r="L238" s="7"/>
      <c r="M238" s="14" t="s">
        <v>16</v>
      </c>
      <c r="N238" s="8">
        <f t="shared" si="27"/>
        <v>4512600</v>
      </c>
      <c r="O238" s="8">
        <f t="shared" si="28"/>
        <v>4512510</v>
      </c>
      <c r="P238" s="8">
        <f t="shared" si="29"/>
        <v>1644600</v>
      </c>
      <c r="Q238" s="8">
        <f t="shared" si="29"/>
        <v>2867900</v>
      </c>
      <c r="R238" s="8">
        <f t="shared" si="29"/>
        <v>90140</v>
      </c>
      <c r="S238" s="8">
        <f t="shared" si="29"/>
        <v>1810160</v>
      </c>
      <c r="T238" s="8">
        <f t="shared" si="29"/>
        <v>967610</v>
      </c>
      <c r="U238" s="8">
        <f t="shared" si="30"/>
        <v>2867910</v>
      </c>
    </row>
    <row r="239" spans="1:22" ht="17.25" customHeight="1" hidden="1">
      <c r="A239" s="89"/>
      <c r="B239" s="23" t="s">
        <v>31</v>
      </c>
      <c r="C239" s="19">
        <f t="shared" si="25"/>
        <v>4135900</v>
      </c>
      <c r="D239" s="19">
        <f t="shared" si="25"/>
        <v>2772600</v>
      </c>
      <c r="E239" s="19">
        <f t="shared" si="26"/>
        <v>1922847</v>
      </c>
      <c r="F239" s="20">
        <f t="shared" si="31"/>
        <v>46.491622137866</v>
      </c>
      <c r="G239" s="42"/>
      <c r="H239" s="42"/>
      <c r="I239" s="42"/>
      <c r="J239" s="43"/>
      <c r="K239" s="44"/>
      <c r="L239" s="7"/>
      <c r="M239" s="26">
        <v>1993</v>
      </c>
      <c r="N239" s="8">
        <f t="shared" si="27"/>
        <v>4135900</v>
      </c>
      <c r="O239" s="8">
        <f t="shared" si="28"/>
        <v>4136007</v>
      </c>
      <c r="P239" s="8">
        <f aca="true" t="shared" si="32" ref="P239:T244">P18+P37+P56+P86+P105+P124+P154+P175+P192+P220</f>
        <v>1363610</v>
      </c>
      <c r="Q239" s="8">
        <f t="shared" si="32"/>
        <v>2772600</v>
      </c>
      <c r="R239" s="8">
        <f t="shared" si="32"/>
        <v>88087</v>
      </c>
      <c r="S239" s="8">
        <f t="shared" si="32"/>
        <v>1834760</v>
      </c>
      <c r="T239" s="8">
        <f t="shared" si="32"/>
        <v>849550</v>
      </c>
      <c r="U239" s="8">
        <f t="shared" si="30"/>
        <v>2772397</v>
      </c>
      <c r="V239" s="32"/>
    </row>
    <row r="240" spans="1:23" ht="17.25" customHeight="1" hidden="1">
      <c r="A240" s="89"/>
      <c r="B240" s="23" t="s">
        <v>32</v>
      </c>
      <c r="C240" s="19">
        <f t="shared" si="25"/>
        <v>4340200</v>
      </c>
      <c r="D240" s="19">
        <f t="shared" si="25"/>
        <v>2855700</v>
      </c>
      <c r="E240" s="19">
        <f t="shared" si="26"/>
        <v>1951698</v>
      </c>
      <c r="F240" s="20">
        <f t="shared" si="31"/>
        <v>44.96792774526519</v>
      </c>
      <c r="G240" s="42"/>
      <c r="H240" s="42"/>
      <c r="I240" s="42"/>
      <c r="J240" s="43"/>
      <c r="K240" s="44"/>
      <c r="L240" s="7"/>
      <c r="M240" s="7">
        <v>1994</v>
      </c>
      <c r="N240" s="8">
        <f t="shared" si="27"/>
        <v>4340200</v>
      </c>
      <c r="O240" s="8">
        <f t="shared" si="28"/>
        <v>4340148</v>
      </c>
      <c r="P240" s="8">
        <f t="shared" si="32"/>
        <v>1484390</v>
      </c>
      <c r="Q240" s="8">
        <f t="shared" si="32"/>
        <v>2855700</v>
      </c>
      <c r="R240" s="8">
        <f t="shared" si="32"/>
        <v>89168</v>
      </c>
      <c r="S240" s="8">
        <f t="shared" si="32"/>
        <v>1862530</v>
      </c>
      <c r="T240" s="8">
        <f t="shared" si="32"/>
        <v>904060</v>
      </c>
      <c r="U240" s="8">
        <f t="shared" si="30"/>
        <v>2855758</v>
      </c>
      <c r="V240" s="7"/>
      <c r="W240" s="7"/>
    </row>
    <row r="241" spans="1:23" ht="12" customHeight="1">
      <c r="A241" s="89"/>
      <c r="B241" s="23" t="s">
        <v>69</v>
      </c>
      <c r="C241" s="19">
        <f t="shared" si="25"/>
        <v>3860000</v>
      </c>
      <c r="D241" s="19">
        <f t="shared" si="25"/>
        <v>2574800</v>
      </c>
      <c r="E241" s="19">
        <f t="shared" si="26"/>
        <v>1833464</v>
      </c>
      <c r="F241" s="20">
        <f aca="true" t="shared" si="33" ref="F241:F247">E241/C241*100</f>
        <v>47.499067357512956</v>
      </c>
      <c r="G241" s="42"/>
      <c r="H241" s="42"/>
      <c r="I241" s="42"/>
      <c r="J241" s="43"/>
      <c r="K241" s="44"/>
      <c r="L241" s="7"/>
      <c r="M241" s="7">
        <v>1995</v>
      </c>
      <c r="N241" s="8">
        <f t="shared" si="27"/>
        <v>3860000</v>
      </c>
      <c r="O241" s="8">
        <f t="shared" si="28"/>
        <v>3859944</v>
      </c>
      <c r="P241" s="8">
        <f t="shared" si="32"/>
        <v>1285190</v>
      </c>
      <c r="Q241" s="8">
        <f t="shared" si="32"/>
        <v>2574800</v>
      </c>
      <c r="R241" s="8">
        <f t="shared" si="32"/>
        <v>84684</v>
      </c>
      <c r="S241" s="8">
        <f t="shared" si="32"/>
        <v>1748780</v>
      </c>
      <c r="T241" s="8">
        <f t="shared" si="32"/>
        <v>741290</v>
      </c>
      <c r="U241" s="8">
        <f t="shared" si="30"/>
        <v>2574754</v>
      </c>
      <c r="V241" s="44"/>
      <c r="W241" s="7"/>
    </row>
    <row r="242" spans="1:23" ht="12" customHeight="1">
      <c r="A242" s="89"/>
      <c r="B242" s="23" t="s">
        <v>70</v>
      </c>
      <c r="C242" s="19">
        <f t="shared" si="25"/>
        <v>3922300</v>
      </c>
      <c r="D242" s="19">
        <f t="shared" si="25"/>
        <v>2626600</v>
      </c>
      <c r="E242" s="19">
        <f t="shared" si="26"/>
        <v>1883955</v>
      </c>
      <c r="F242" s="20">
        <f t="shared" si="33"/>
        <v>48.03189455166611</v>
      </c>
      <c r="G242" s="42"/>
      <c r="H242" s="42"/>
      <c r="I242" s="42"/>
      <c r="J242" s="43"/>
      <c r="K242" s="44"/>
      <c r="L242" s="7"/>
      <c r="M242" s="7">
        <v>1996</v>
      </c>
      <c r="N242" s="8">
        <f t="shared" si="27"/>
        <v>3922300</v>
      </c>
      <c r="O242" s="8">
        <f t="shared" si="28"/>
        <v>3922399</v>
      </c>
      <c r="P242" s="8">
        <f t="shared" si="32"/>
        <v>1295890</v>
      </c>
      <c r="Q242" s="8">
        <f t="shared" si="32"/>
        <v>2626600</v>
      </c>
      <c r="R242" s="8">
        <f t="shared" si="32"/>
        <v>87235</v>
      </c>
      <c r="S242" s="8">
        <f t="shared" si="32"/>
        <v>1796720</v>
      </c>
      <c r="T242" s="8">
        <f t="shared" si="32"/>
        <v>742554</v>
      </c>
      <c r="U242" s="8">
        <f t="shared" si="30"/>
        <v>2626509</v>
      </c>
      <c r="V242" s="44"/>
      <c r="W242" s="7"/>
    </row>
    <row r="243" spans="1:23" ht="12" customHeight="1">
      <c r="A243" s="89"/>
      <c r="B243" s="23" t="s">
        <v>71</v>
      </c>
      <c r="C243" s="19">
        <f t="shared" si="25"/>
        <v>4174600</v>
      </c>
      <c r="D243" s="19">
        <f t="shared" si="25"/>
        <v>2779000</v>
      </c>
      <c r="E243" s="19">
        <f t="shared" si="26"/>
        <v>1964902</v>
      </c>
      <c r="F243" s="20">
        <f t="shared" si="33"/>
        <v>47.06803046998515</v>
      </c>
      <c r="G243" s="42"/>
      <c r="H243" s="42"/>
      <c r="I243" s="42"/>
      <c r="J243" s="43"/>
      <c r="K243" s="44"/>
      <c r="L243" s="7"/>
      <c r="M243" s="7">
        <v>1997</v>
      </c>
      <c r="N243" s="8">
        <f t="shared" si="27"/>
        <v>4174600</v>
      </c>
      <c r="O243" s="8">
        <f t="shared" si="28"/>
        <v>4174696</v>
      </c>
      <c r="P243" s="8">
        <f t="shared" si="32"/>
        <v>1395504</v>
      </c>
      <c r="Q243" s="8">
        <f t="shared" si="32"/>
        <v>2779000</v>
      </c>
      <c r="R243" s="8">
        <f t="shared" si="32"/>
        <v>91102</v>
      </c>
      <c r="S243" s="8">
        <f t="shared" si="32"/>
        <v>1873800</v>
      </c>
      <c r="T243" s="8">
        <f t="shared" si="32"/>
        <v>814290</v>
      </c>
      <c r="U243" s="8">
        <f t="shared" si="30"/>
        <v>2779192</v>
      </c>
      <c r="V243" s="44"/>
      <c r="W243" s="7"/>
    </row>
    <row r="244" spans="1:23" ht="12" customHeight="1">
      <c r="A244" s="89"/>
      <c r="B244" s="27" t="s">
        <v>47</v>
      </c>
      <c r="C244" s="19">
        <f t="shared" si="25"/>
        <v>3694600</v>
      </c>
      <c r="D244" s="24">
        <f t="shared" si="25"/>
        <v>2472500</v>
      </c>
      <c r="E244" s="19">
        <f t="shared" si="26"/>
        <v>1760711</v>
      </c>
      <c r="F244" s="20">
        <f t="shared" si="33"/>
        <v>47.656336274562875</v>
      </c>
      <c r="G244" s="25" t="s">
        <v>103</v>
      </c>
      <c r="H244" s="25" t="s">
        <v>103</v>
      </c>
      <c r="I244" s="25" t="s">
        <v>103</v>
      </c>
      <c r="J244" s="43"/>
      <c r="K244" s="44"/>
      <c r="L244" s="8"/>
      <c r="M244" s="8">
        <v>1998</v>
      </c>
      <c r="N244" s="8">
        <f t="shared" si="27"/>
        <v>3694600</v>
      </c>
      <c r="O244" s="8">
        <f>P244+U244</f>
        <v>3694751</v>
      </c>
      <c r="P244" s="8">
        <f t="shared" si="32"/>
        <v>1222199</v>
      </c>
      <c r="Q244" s="8">
        <f t="shared" si="32"/>
        <v>2472500</v>
      </c>
      <c r="R244" s="8">
        <f t="shared" si="32"/>
        <v>85041</v>
      </c>
      <c r="S244" s="8">
        <f t="shared" si="32"/>
        <v>1675670</v>
      </c>
      <c r="T244" s="8">
        <f t="shared" si="32"/>
        <v>711841</v>
      </c>
      <c r="U244" s="8">
        <f>R244+S244+T244</f>
        <v>2472552</v>
      </c>
      <c r="V244" s="8"/>
      <c r="W244" s="7"/>
    </row>
    <row r="245" spans="1:23" ht="12" customHeight="1">
      <c r="A245" s="89"/>
      <c r="B245" s="27" t="s">
        <v>48</v>
      </c>
      <c r="C245" s="19">
        <f t="shared" si="25"/>
        <v>3775000</v>
      </c>
      <c r="D245" s="24">
        <f t="shared" si="25"/>
        <v>2542400</v>
      </c>
      <c r="E245" s="19">
        <f t="shared" si="26"/>
        <v>1709791</v>
      </c>
      <c r="F245" s="20">
        <f t="shared" si="33"/>
        <v>45.292476821192054</v>
      </c>
      <c r="G245" s="42"/>
      <c r="H245" s="42"/>
      <c r="I245" s="42"/>
      <c r="J245" s="43"/>
      <c r="K245" s="44"/>
      <c r="L245" s="8"/>
      <c r="M245" s="8">
        <v>1999</v>
      </c>
      <c r="N245" s="8" t="s">
        <v>103</v>
      </c>
      <c r="O245" s="8">
        <f>P245+U245</f>
        <v>3309432</v>
      </c>
      <c r="P245" s="8">
        <f>P24+P43+P62+P92+P111+P130+P162+P181+P198+P226</f>
        <v>1199251</v>
      </c>
      <c r="Q245" s="8" t="s">
        <v>103</v>
      </c>
      <c r="R245" s="8">
        <f>R24+R43+R62+R92+R111+R130+R162+R181+R198+R226</f>
        <v>89441</v>
      </c>
      <c r="S245" s="8">
        <f>S24+S43+S62+S92+S111+S130+S162+S181+S198+S226</f>
        <v>1620350</v>
      </c>
      <c r="T245" s="8">
        <f>T24+T43+T62+T92+T111+T130+T162+T181+T198+T226</f>
        <v>400390</v>
      </c>
      <c r="U245" s="8">
        <f>R245+S245+T245</f>
        <v>2110181</v>
      </c>
      <c r="V245" s="8"/>
      <c r="W245" s="7"/>
    </row>
    <row r="246" spans="1:23" ht="12" customHeight="1">
      <c r="A246" s="89"/>
      <c r="B246" s="27" t="s">
        <v>72</v>
      </c>
      <c r="C246" s="19">
        <f>C25+C44+C63+C93+C112+C131+C161+C163+C227</f>
        <v>3813600</v>
      </c>
      <c r="D246" s="24">
        <f>D25+D44+D63+D93+D112+D131+D161+D163+D227</f>
        <v>2506700</v>
      </c>
      <c r="E246" s="19">
        <v>1840092</v>
      </c>
      <c r="F246" s="20">
        <f>E246/C246*100</f>
        <v>48.25078665827564</v>
      </c>
      <c r="G246" s="42">
        <f aca="true" t="shared" si="34" ref="G246:I247">G25+G44+G63+G93+G112+G131+G161+G163+G227</f>
        <v>92892</v>
      </c>
      <c r="H246" s="42">
        <f t="shared" si="34"/>
        <v>1747200</v>
      </c>
      <c r="I246" s="42">
        <f t="shared" si="34"/>
        <v>1840092</v>
      </c>
      <c r="J246" s="43"/>
      <c r="K246" s="44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7"/>
    </row>
    <row r="247" spans="1:23" ht="12" customHeight="1">
      <c r="A247" s="90"/>
      <c r="B247" s="29" t="s">
        <v>73</v>
      </c>
      <c r="C247" s="30">
        <f>C26+C45+C64+C94+C113+C132+C162+C164+C228</f>
        <v>3720900</v>
      </c>
      <c r="D247" s="30">
        <f>D26+D45+D64+D94+D113+D132+D162+D164+D228</f>
        <v>2525000</v>
      </c>
      <c r="E247" s="56">
        <v>1841079</v>
      </c>
      <c r="F247" s="31">
        <f t="shared" si="33"/>
        <v>49.47940014512618</v>
      </c>
      <c r="G247" s="61">
        <f t="shared" si="34"/>
        <v>90419</v>
      </c>
      <c r="H247" s="61">
        <f t="shared" si="34"/>
        <v>1750660</v>
      </c>
      <c r="I247" s="61">
        <f t="shared" si="34"/>
        <v>1841079</v>
      </c>
      <c r="J247" s="43"/>
      <c r="K247" s="44"/>
      <c r="L247" s="8"/>
      <c r="M247" s="8" t="s">
        <v>103</v>
      </c>
      <c r="N247" s="8" t="s">
        <v>103</v>
      </c>
      <c r="O247" s="8" t="s">
        <v>103</v>
      </c>
      <c r="P247" s="8" t="s">
        <v>103</v>
      </c>
      <c r="Q247" s="8" t="s">
        <v>103</v>
      </c>
      <c r="R247" s="8" t="s">
        <v>103</v>
      </c>
      <c r="S247" s="8" t="s">
        <v>103</v>
      </c>
      <c r="T247" s="8" t="s">
        <v>103</v>
      </c>
      <c r="U247" s="8" t="s">
        <v>103</v>
      </c>
      <c r="V247" s="8" t="s">
        <v>103</v>
      </c>
      <c r="W247" s="7"/>
    </row>
    <row r="248" spans="3:21" ht="14.25" customHeight="1">
      <c r="C248" s="33"/>
      <c r="D248" s="33"/>
      <c r="E248" s="33"/>
      <c r="F248" s="68"/>
      <c r="G248" s="33"/>
      <c r="H248" s="33"/>
      <c r="I248" s="33"/>
      <c r="J248" s="68"/>
      <c r="O248" s="33"/>
      <c r="P248" s="33"/>
      <c r="Q248" s="33"/>
      <c r="R248" s="33"/>
      <c r="S248" s="33"/>
      <c r="U248" s="33"/>
    </row>
    <row r="249" spans="3:21" ht="14.25" customHeight="1">
      <c r="C249" s="33"/>
      <c r="D249" s="33"/>
      <c r="E249" s="33"/>
      <c r="F249" s="68"/>
      <c r="G249" s="33"/>
      <c r="H249" s="33"/>
      <c r="I249" s="33"/>
      <c r="J249" s="68"/>
      <c r="O249" s="33"/>
      <c r="P249" s="33"/>
      <c r="Q249" s="33"/>
      <c r="R249" s="33"/>
      <c r="S249" s="33"/>
      <c r="U249" s="33"/>
    </row>
    <row r="250" spans="3:21" ht="14.25" customHeight="1">
      <c r="C250" s="33"/>
      <c r="D250" s="33"/>
      <c r="E250" s="33"/>
      <c r="F250" s="68"/>
      <c r="G250" s="33"/>
      <c r="H250" s="33"/>
      <c r="I250" s="33"/>
      <c r="J250" s="68"/>
      <c r="O250" s="33"/>
      <c r="P250" s="33"/>
      <c r="Q250" s="33"/>
      <c r="R250" s="33"/>
      <c r="S250" s="33"/>
      <c r="U250" s="33"/>
    </row>
    <row r="251" spans="3:21" ht="14.25" customHeight="1">
      <c r="C251" s="33"/>
      <c r="D251" s="33"/>
      <c r="E251" s="33"/>
      <c r="F251" s="68"/>
      <c r="G251" s="33"/>
      <c r="H251" s="33"/>
      <c r="I251" s="33"/>
      <c r="J251" s="68"/>
      <c r="O251" s="33"/>
      <c r="P251" s="33"/>
      <c r="Q251" s="33"/>
      <c r="R251" s="33"/>
      <c r="S251" s="33"/>
      <c r="U251" s="33"/>
    </row>
    <row r="252" spans="3:21" ht="11.25">
      <c r="C252" s="33"/>
      <c r="D252" s="33"/>
      <c r="E252" s="33"/>
      <c r="F252" s="68"/>
      <c r="G252" s="33"/>
      <c r="H252" s="33"/>
      <c r="I252" s="33"/>
      <c r="J252" s="68"/>
      <c r="O252" s="33"/>
      <c r="P252" s="33"/>
      <c r="Q252" s="33"/>
      <c r="R252" s="33"/>
      <c r="S252" s="33"/>
      <c r="U252" s="33"/>
    </row>
    <row r="253" spans="3:21" ht="11.25">
      <c r="C253" s="33"/>
      <c r="D253" s="33"/>
      <c r="E253" s="33"/>
      <c r="F253" s="68"/>
      <c r="G253" s="33"/>
      <c r="H253" s="33"/>
      <c r="I253" s="33"/>
      <c r="J253" s="68"/>
      <c r="O253" s="33"/>
      <c r="P253" s="33"/>
      <c r="Q253" s="33"/>
      <c r="R253" s="33"/>
      <c r="S253" s="33"/>
      <c r="U253" s="33"/>
    </row>
    <row r="254" spans="3:21" ht="11.25">
      <c r="C254" s="33"/>
      <c r="D254" s="33"/>
      <c r="E254" s="33"/>
      <c r="F254" s="68"/>
      <c r="G254" s="33"/>
      <c r="H254" s="33"/>
      <c r="I254" s="33"/>
      <c r="J254" s="68"/>
      <c r="O254" s="33"/>
      <c r="P254" s="33"/>
      <c r="Q254" s="33"/>
      <c r="R254" s="33"/>
      <c r="S254" s="33"/>
      <c r="U254" s="33"/>
    </row>
    <row r="255" spans="3:21" ht="11.25">
      <c r="C255" s="33"/>
      <c r="D255" s="33"/>
      <c r="E255" s="33"/>
      <c r="F255" s="68"/>
      <c r="G255" s="33"/>
      <c r="H255" s="33"/>
      <c r="I255" s="33"/>
      <c r="J255" s="68"/>
      <c r="O255" s="33"/>
      <c r="P255" s="33"/>
      <c r="Q255" s="33"/>
      <c r="R255" s="33"/>
      <c r="S255" s="33"/>
      <c r="U255" s="33"/>
    </row>
    <row r="256" spans="3:21" ht="11.25">
      <c r="C256" s="33"/>
      <c r="D256" s="33"/>
      <c r="E256" s="33"/>
      <c r="F256" s="68"/>
      <c r="G256" s="33"/>
      <c r="H256" s="33"/>
      <c r="I256" s="33"/>
      <c r="J256" s="68"/>
      <c r="O256" s="33"/>
      <c r="P256" s="33"/>
      <c r="Q256" s="33"/>
      <c r="R256" s="33"/>
      <c r="S256" s="33"/>
      <c r="U256" s="33"/>
    </row>
    <row r="257" spans="3:21" ht="11.25">
      <c r="C257" s="33"/>
      <c r="D257" s="33"/>
      <c r="E257" s="33"/>
      <c r="F257" s="68"/>
      <c r="G257" s="33"/>
      <c r="H257" s="33"/>
      <c r="I257" s="33"/>
      <c r="J257" s="68"/>
      <c r="O257" s="33"/>
      <c r="P257" s="33"/>
      <c r="Q257" s="33"/>
      <c r="R257" s="33"/>
      <c r="S257" s="33"/>
      <c r="U257" s="33"/>
    </row>
    <row r="258" spans="3:10" ht="11.25">
      <c r="C258" s="33"/>
      <c r="D258" s="33"/>
      <c r="E258" s="33"/>
      <c r="F258" s="68"/>
      <c r="G258" s="33"/>
      <c r="H258" s="33"/>
      <c r="I258" s="33"/>
      <c r="J258" s="68"/>
    </row>
    <row r="259" spans="3:10" ht="11.25">
      <c r="C259" s="33"/>
      <c r="D259" s="33"/>
      <c r="E259" s="33"/>
      <c r="F259" s="68"/>
      <c r="G259" s="33"/>
      <c r="H259" s="33"/>
      <c r="I259" s="33"/>
      <c r="J259" s="68"/>
    </row>
  </sheetData>
  <sheetProtection/>
  <mergeCells count="28">
    <mergeCell ref="D141:F141"/>
    <mergeCell ref="A207:A209"/>
    <mergeCell ref="B207:B209"/>
    <mergeCell ref="C207:C208"/>
    <mergeCell ref="D207:F207"/>
    <mergeCell ref="A144:A162"/>
    <mergeCell ref="A165:A181"/>
    <mergeCell ref="A182:A198"/>
    <mergeCell ref="B5:B7"/>
    <mergeCell ref="C5:C6"/>
    <mergeCell ref="D5:F5"/>
    <mergeCell ref="A5:A7"/>
    <mergeCell ref="A229:A247"/>
    <mergeCell ref="A8:A26"/>
    <mergeCell ref="A27:A45"/>
    <mergeCell ref="A46:A64"/>
    <mergeCell ref="A76:A94"/>
    <mergeCell ref="A141:A143"/>
    <mergeCell ref="A95:A113"/>
    <mergeCell ref="A114:A132"/>
    <mergeCell ref="A210:A228"/>
    <mergeCell ref="A163:A164"/>
    <mergeCell ref="D73:F73"/>
    <mergeCell ref="C73:C74"/>
    <mergeCell ref="B73:B75"/>
    <mergeCell ref="A73:A75"/>
    <mergeCell ref="B141:B143"/>
    <mergeCell ref="C141:C142"/>
  </mergeCells>
  <printOptions/>
  <pageMargins left="0.5905511811023623" right="0.5905511811023623" top="0.5905511811023623" bottom="0.5905511811023623" header="0.31496062992125984" footer="0.3937007874015748"/>
  <pageSetup horizontalDpi="600" verticalDpi="600" orientation="landscape" paperSize="9" r:id="rId1"/>
  <rowBreaks count="3" manualBreakCount="3">
    <brk id="68" max="255" man="1"/>
    <brk id="136" max="255" man="1"/>
    <brk id="202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野菜供給安定基金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企画指導部 調査情報課</dc:creator>
  <cp:keywords/>
  <dc:description/>
  <cp:lastModifiedBy>alicadmin</cp:lastModifiedBy>
  <cp:lastPrinted>2005-12-19T09:48:16Z</cp:lastPrinted>
  <dcterms:created xsi:type="dcterms:W3CDTF">2000-06-05T06:45:18Z</dcterms:created>
  <dcterms:modified xsi:type="dcterms:W3CDTF">2011-05-17T09:40:44Z</dcterms:modified>
  <cp:category/>
  <cp:version/>
  <cp:contentType/>
  <cp:contentStatus/>
</cp:coreProperties>
</file>