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0" windowWidth="10845" windowHeight="10140" activeTab="0"/>
  </bookViews>
  <sheets>
    <sheet name="25年" sheetId="1" r:id="rId1"/>
  </sheets>
  <definedNames/>
  <calcPr fullCalcOnLoad="1"/>
</workbook>
</file>

<file path=xl/sharedStrings.xml><?xml version="1.0" encoding="utf-8"?>
<sst xmlns="http://schemas.openxmlformats.org/spreadsheetml/2006/main" count="571" uniqueCount="78">
  <si>
    <t>（単位：ﾄﾝ、％）</t>
  </si>
  <si>
    <t>合　計</t>
  </si>
  <si>
    <t>ﾆｭｰｼﾞｰﾗﾝﾄﾞ</t>
  </si>
  <si>
    <t>ｵｰｽﾄﾗﾘｱ</t>
  </si>
  <si>
    <t>その他</t>
  </si>
  <si>
    <t>メキシコ</t>
  </si>
  <si>
    <t>中国</t>
  </si>
  <si>
    <t>中国</t>
  </si>
  <si>
    <t>その他</t>
  </si>
  <si>
    <t>台湾</t>
  </si>
  <si>
    <t>韓国</t>
  </si>
  <si>
    <t>原資料：財務省「貿易統計」</t>
  </si>
  <si>
    <t>　</t>
  </si>
  <si>
    <t>　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</si>
  <si>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</si>
  <si>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</si>
  <si>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</si>
  <si>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</si>
  <si>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</si>
  <si>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</si>
  <si>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</si>
  <si>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</si>
  <si>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</si>
  <si>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</si>
  <si>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</si>
  <si>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</si>
  <si>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ｵｰｽﾄﾗﾘｱ</t>
  </si>
  <si>
    <t xml:space="preserve"> </t>
  </si>
  <si>
    <t xml:space="preserve">      （１）たまねぎ</t>
  </si>
  <si>
    <t>　　（２）かぼちゃ</t>
  </si>
  <si>
    <t>タイ</t>
  </si>
  <si>
    <t>アメリカ</t>
  </si>
  <si>
    <t xml:space="preserve">    （７）ごぼう</t>
  </si>
  <si>
    <t>オランダ</t>
  </si>
  <si>
    <t>メキシコ</t>
  </si>
  <si>
    <t>ﾆｭｰｼﾞｰﾗﾝﾄﾞ</t>
  </si>
  <si>
    <t>インドネシア</t>
  </si>
  <si>
    <t>ﾆｭｰｼﾞｰﾗﾝﾄﾞ</t>
  </si>
  <si>
    <t>その他</t>
  </si>
  <si>
    <t>　　（３）にんじん及びかぶ</t>
  </si>
  <si>
    <t>　　（４）ねぎ</t>
  </si>
  <si>
    <t>　　（６）ブロッコリー</t>
  </si>
  <si>
    <t>　　（８）しょうが</t>
  </si>
  <si>
    <t xml:space="preserve">    （９）さといも</t>
  </si>
  <si>
    <t>　　（10）にんにく</t>
  </si>
  <si>
    <t>　　（11）ジャンボピーマン</t>
  </si>
  <si>
    <t>　　（16）しいたけ</t>
  </si>
  <si>
    <t>　　（12）アスパラガス</t>
  </si>
  <si>
    <t>　　（13）えんどう</t>
  </si>
  <si>
    <t>　　（14）リーキ、わけぎ等</t>
  </si>
  <si>
    <t>　　（15）トマト</t>
  </si>
  <si>
    <t>資料：農畜産業振興機構「ベジ探」</t>
  </si>
  <si>
    <t>ﾆｭｰｶﾚﾄﾞﾆｱ（仏）</t>
  </si>
  <si>
    <t>トンガ</t>
  </si>
  <si>
    <t>台湾</t>
  </si>
  <si>
    <t>中国</t>
  </si>
  <si>
    <t>メキシコ</t>
  </si>
  <si>
    <t>アメリカ</t>
  </si>
  <si>
    <t>タイ</t>
  </si>
  <si>
    <t>トンガ</t>
  </si>
  <si>
    <t>オランダ</t>
  </si>
  <si>
    <t>ペルー</t>
  </si>
  <si>
    <t xml:space="preserve"> </t>
  </si>
  <si>
    <t>タ       イ</t>
  </si>
  <si>
    <t>韓国</t>
  </si>
  <si>
    <t>　　（５）結球キャベツ</t>
  </si>
  <si>
    <t>アルゼンチン</t>
  </si>
  <si>
    <t>ロシア</t>
  </si>
  <si>
    <t>ベトナム</t>
  </si>
  <si>
    <t>オマーン</t>
  </si>
  <si>
    <t>フィリピン</t>
  </si>
  <si>
    <t>ベルギー</t>
  </si>
  <si>
    <t>カナダ</t>
  </si>
  <si>
    <t>スペイン</t>
  </si>
  <si>
    <t xml:space="preserve">   Ⅶ－５　野菜の国別・品目別・月別輸入量（平成25年）</t>
  </si>
  <si>
    <t>平成25年</t>
  </si>
  <si>
    <t>フランス</t>
  </si>
  <si>
    <t>ラオス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</si>
</sst>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"/>
    <numFmt numFmtId="178" formatCode="#,###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_ "/>
    <numFmt numFmtId="186" formatCode="0.0"/>
    <numFmt numFmtId="187" formatCode="#,###,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37" fontId="3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>
      <alignment/>
    </xf>
    <xf numFmtId="176" fontId="3" fillId="0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right"/>
      <protection/>
    </xf>
    <xf numFmtId="0" fontId="0" fillId="0" borderId="16" xfId="0" applyFill="1" applyBorder="1" applyAlignment="1">
      <alignment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/>
    </xf>
    <xf numFmtId="37" fontId="3" fillId="0" borderId="14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/>
      <protection/>
    </xf>
    <xf numFmtId="176" fontId="7" fillId="0" borderId="17" xfId="0" applyNumberFormat="1" applyFont="1" applyFill="1" applyBorder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4" fontId="3" fillId="0" borderId="12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center"/>
      <protection/>
    </xf>
    <xf numFmtId="176" fontId="3" fillId="0" borderId="11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 horizontal="distributed" vertical="center"/>
    </xf>
    <xf numFmtId="37" fontId="3" fillId="0" borderId="10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 horizontal="center"/>
      <protection/>
    </xf>
    <xf numFmtId="38" fontId="0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187" fontId="3" fillId="32" borderId="12" xfId="0" applyNumberFormat="1" applyFont="1" applyFill="1" applyBorder="1" applyAlignment="1" applyProtection="1">
      <alignment/>
      <protection/>
    </xf>
    <xf numFmtId="176" fontId="3" fillId="32" borderId="13" xfId="0" applyNumberFormat="1" applyFont="1" applyFill="1" applyBorder="1" applyAlignment="1" applyProtection="1">
      <alignment/>
      <protection/>
    </xf>
    <xf numFmtId="176" fontId="7" fillId="32" borderId="2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3" fillId="32" borderId="14" xfId="0" applyNumberFormat="1" applyFont="1" applyFill="1" applyBorder="1" applyAlignment="1" applyProtection="1">
      <alignment/>
      <protection/>
    </xf>
    <xf numFmtId="0" fontId="3" fillId="32" borderId="18" xfId="0" applyFont="1" applyFill="1" applyBorder="1" applyAlignment="1">
      <alignment/>
    </xf>
    <xf numFmtId="0" fontId="3" fillId="32" borderId="21" xfId="0" applyFont="1" applyFill="1" applyBorder="1" applyAlignment="1">
      <alignment horizontal="right"/>
    </xf>
    <xf numFmtId="176" fontId="7" fillId="32" borderId="18" xfId="0" applyNumberFormat="1" applyFont="1" applyFill="1" applyBorder="1" applyAlignment="1" applyProtection="1">
      <alignment/>
      <protection/>
    </xf>
    <xf numFmtId="187" fontId="7" fillId="32" borderId="21" xfId="0" applyNumberFormat="1" applyFont="1" applyFill="1" applyBorder="1" applyAlignment="1">
      <alignment horizontal="right" wrapText="1"/>
    </xf>
    <xf numFmtId="3" fontId="7" fillId="32" borderId="21" xfId="0" applyNumberFormat="1" applyFont="1" applyFill="1" applyBorder="1" applyAlignment="1">
      <alignment horizontal="right" wrapText="1"/>
    </xf>
    <xf numFmtId="0" fontId="7" fillId="32" borderId="21" xfId="0" applyFont="1" applyFill="1" applyBorder="1" applyAlignment="1">
      <alignment horizontal="right" wrapText="1"/>
    </xf>
    <xf numFmtId="176" fontId="7" fillId="32" borderId="11" xfId="0" applyNumberFormat="1" applyFont="1" applyFill="1" applyBorder="1" applyAlignment="1" applyProtection="1">
      <alignment/>
      <protection/>
    </xf>
    <xf numFmtId="3" fontId="7" fillId="32" borderId="22" xfId="0" applyNumberFormat="1" applyFont="1" applyFill="1" applyBorder="1" applyAlignment="1">
      <alignment horizontal="right" wrapText="1"/>
    </xf>
    <xf numFmtId="176" fontId="7" fillId="32" borderId="13" xfId="0" applyNumberFormat="1" applyFont="1" applyFill="1" applyBorder="1" applyAlignment="1" applyProtection="1">
      <alignment/>
      <protection/>
    </xf>
    <xf numFmtId="176" fontId="7" fillId="32" borderId="15" xfId="0" applyNumberFormat="1" applyFont="1" applyFill="1" applyBorder="1" applyAlignment="1" applyProtection="1">
      <alignment/>
      <protection/>
    </xf>
    <xf numFmtId="0" fontId="7" fillId="32" borderId="16" xfId="0" applyFont="1" applyFill="1" applyBorder="1" applyAlignment="1">
      <alignment horizontal="right" wrapText="1"/>
    </xf>
    <xf numFmtId="187" fontId="3" fillId="32" borderId="22" xfId="0" applyNumberFormat="1" applyFont="1" applyFill="1" applyBorder="1" applyAlignment="1">
      <alignment vertical="center"/>
    </xf>
    <xf numFmtId="187" fontId="3" fillId="32" borderId="21" xfId="0" applyNumberFormat="1" applyFont="1" applyFill="1" applyBorder="1" applyAlignment="1">
      <alignment vertical="center"/>
    </xf>
    <xf numFmtId="187" fontId="3" fillId="32" borderId="16" xfId="0" applyNumberFormat="1" applyFont="1" applyFill="1" applyBorder="1" applyAlignment="1">
      <alignment vertical="center"/>
    </xf>
    <xf numFmtId="176" fontId="7" fillId="32" borderId="17" xfId="0" applyNumberFormat="1" applyFont="1" applyFill="1" applyBorder="1" applyAlignment="1" applyProtection="1">
      <alignment/>
      <protection/>
    </xf>
    <xf numFmtId="176" fontId="3" fillId="32" borderId="15" xfId="0" applyNumberFormat="1" applyFont="1" applyFill="1" applyBorder="1" applyAlignment="1" applyProtection="1">
      <alignment/>
      <protection/>
    </xf>
    <xf numFmtId="176" fontId="7" fillId="32" borderId="23" xfId="0" applyNumberFormat="1" applyFont="1" applyFill="1" applyBorder="1" applyAlignment="1" applyProtection="1">
      <alignment/>
      <protection/>
    </xf>
    <xf numFmtId="187" fontId="3" fillId="32" borderId="0" xfId="0" applyNumberFormat="1" applyFont="1" applyFill="1" applyAlignment="1">
      <alignment vertical="center"/>
    </xf>
    <xf numFmtId="176" fontId="7" fillId="32" borderId="24" xfId="0" applyNumberFormat="1" applyFont="1" applyFill="1" applyBorder="1" applyAlignment="1" applyProtection="1">
      <alignment/>
      <protection/>
    </xf>
    <xf numFmtId="176" fontId="7" fillId="32" borderId="25" xfId="0" applyNumberFormat="1" applyFont="1" applyFill="1" applyBorder="1" applyAlignment="1" applyProtection="1">
      <alignment/>
      <protection/>
    </xf>
    <xf numFmtId="176" fontId="7" fillId="32" borderId="26" xfId="0" applyNumberFormat="1" applyFont="1" applyFill="1" applyBorder="1" applyAlignment="1" applyProtection="1">
      <alignment/>
      <protection/>
    </xf>
    <xf numFmtId="176" fontId="7" fillId="32" borderId="27" xfId="0" applyNumberFormat="1" applyFont="1" applyFill="1" applyBorder="1" applyAlignment="1" applyProtection="1">
      <alignment/>
      <protection/>
    </xf>
    <xf numFmtId="187" fontId="3" fillId="32" borderId="19" xfId="0" applyNumberFormat="1" applyFont="1" applyFill="1" applyBorder="1" applyAlignment="1">
      <alignment vertical="center"/>
    </xf>
    <xf numFmtId="176" fontId="7" fillId="32" borderId="28" xfId="0" applyNumberFormat="1" applyFont="1" applyFill="1" applyBorder="1" applyAlignment="1" applyProtection="1">
      <alignment/>
      <protection/>
    </xf>
    <xf numFmtId="176" fontId="7" fillId="32" borderId="19" xfId="0" applyNumberFormat="1" applyFont="1" applyFill="1" applyBorder="1" applyAlignment="1" applyProtection="1">
      <alignment/>
      <protection/>
    </xf>
    <xf numFmtId="176" fontId="7" fillId="32" borderId="29" xfId="0" applyNumberFormat="1" applyFont="1" applyFill="1" applyBorder="1" applyAlignment="1" applyProtection="1">
      <alignment/>
      <protection/>
    </xf>
    <xf numFmtId="176" fontId="7" fillId="32" borderId="0" xfId="0" applyNumberFormat="1" applyFont="1" applyFill="1" applyBorder="1" applyAlignment="1" applyProtection="1">
      <alignment/>
      <protection/>
    </xf>
    <xf numFmtId="187" fontId="3" fillId="32" borderId="30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>
      <alignment/>
    </xf>
    <xf numFmtId="37" fontId="7" fillId="32" borderId="14" xfId="0" applyNumberFormat="1" applyFont="1" applyFill="1" applyBorder="1" applyAlignment="1" applyProtection="1">
      <alignment/>
      <protection/>
    </xf>
    <xf numFmtId="37" fontId="3" fillId="32" borderId="12" xfId="0" applyNumberFormat="1" applyFont="1" applyFill="1" applyBorder="1" applyAlignment="1" applyProtection="1">
      <alignment/>
      <protection/>
    </xf>
    <xf numFmtId="176" fontId="3" fillId="32" borderId="17" xfId="0" applyNumberFormat="1" applyFont="1" applyFill="1" applyBorder="1" applyAlignment="1" applyProtection="1">
      <alignment/>
      <protection/>
    </xf>
    <xf numFmtId="176" fontId="3" fillId="32" borderId="13" xfId="0" applyNumberFormat="1" applyFont="1" applyFill="1" applyBorder="1" applyAlignment="1" applyProtection="1">
      <alignment/>
      <protection/>
    </xf>
    <xf numFmtId="37" fontId="3" fillId="32" borderId="14" xfId="0" applyNumberFormat="1" applyFont="1" applyFill="1" applyBorder="1" applyAlignment="1" applyProtection="1">
      <alignment horizontal="right"/>
      <protection/>
    </xf>
    <xf numFmtId="37" fontId="3" fillId="32" borderId="17" xfId="0" applyNumberFormat="1" applyFont="1" applyFill="1" applyBorder="1" applyAlignment="1" applyProtection="1">
      <alignment/>
      <protection/>
    </xf>
    <xf numFmtId="37" fontId="3" fillId="32" borderId="13" xfId="0" applyNumberFormat="1" applyFont="1" applyFill="1" applyBorder="1" applyAlignment="1" applyProtection="1">
      <alignment/>
      <protection/>
    </xf>
    <xf numFmtId="176" fontId="3" fillId="32" borderId="14" xfId="0" applyNumberFormat="1" applyFont="1" applyFill="1" applyBorder="1" applyAlignment="1" applyProtection="1">
      <alignment/>
      <protection/>
    </xf>
    <xf numFmtId="37" fontId="3" fillId="32" borderId="17" xfId="0" applyNumberFormat="1" applyFont="1" applyFill="1" applyBorder="1" applyAlignment="1" applyProtection="1">
      <alignment horizontal="center"/>
      <protection/>
    </xf>
    <xf numFmtId="176" fontId="3" fillId="32" borderId="17" xfId="0" applyNumberFormat="1" applyFont="1" applyFill="1" applyBorder="1" applyAlignment="1" applyProtection="1">
      <alignment/>
      <protection/>
    </xf>
    <xf numFmtId="184" fontId="7" fillId="32" borderId="31" xfId="0" applyNumberFormat="1" applyFont="1" applyFill="1" applyBorder="1" applyAlignment="1">
      <alignment horizontal="right" wrapText="1"/>
    </xf>
    <xf numFmtId="184" fontId="7" fillId="32" borderId="14" xfId="0" applyNumberFormat="1" applyFont="1" applyFill="1" applyBorder="1" applyAlignment="1">
      <alignment horizontal="right" wrapText="1"/>
    </xf>
    <xf numFmtId="37" fontId="7" fillId="32" borderId="32" xfId="0" applyNumberFormat="1" applyFont="1" applyFill="1" applyBorder="1" applyAlignment="1" applyProtection="1">
      <alignment/>
      <protection/>
    </xf>
    <xf numFmtId="184" fontId="3" fillId="32" borderId="12" xfId="0" applyNumberFormat="1" applyFont="1" applyFill="1" applyBorder="1" applyAlignment="1" applyProtection="1">
      <alignment/>
      <protection/>
    </xf>
    <xf numFmtId="176" fontId="7" fillId="32" borderId="17" xfId="0" applyNumberFormat="1" applyFont="1" applyFill="1" applyBorder="1" applyAlignment="1" applyProtection="1">
      <alignment horizontal="right"/>
      <protection/>
    </xf>
    <xf numFmtId="176" fontId="3" fillId="32" borderId="13" xfId="0" applyNumberFormat="1" applyFont="1" applyFill="1" applyBorder="1" applyAlignment="1" applyProtection="1">
      <alignment horizontal="right"/>
      <protection/>
    </xf>
    <xf numFmtId="37" fontId="7" fillId="32" borderId="27" xfId="0" applyNumberFormat="1" applyFont="1" applyFill="1" applyBorder="1" applyAlignment="1" applyProtection="1">
      <alignment/>
      <protection/>
    </xf>
    <xf numFmtId="37" fontId="7" fillId="32" borderId="19" xfId="0" applyNumberFormat="1" applyFont="1" applyFill="1" applyBorder="1" applyAlignment="1" applyProtection="1">
      <alignment/>
      <protection/>
    </xf>
    <xf numFmtId="184" fontId="7" fillId="32" borderId="0" xfId="0" applyNumberFormat="1" applyFont="1" applyFill="1" applyBorder="1" applyAlignment="1">
      <alignment/>
    </xf>
    <xf numFmtId="37" fontId="7" fillId="32" borderId="0" xfId="0" applyNumberFormat="1" applyFont="1" applyFill="1" applyBorder="1" applyAlignment="1" applyProtection="1">
      <alignment/>
      <protection/>
    </xf>
    <xf numFmtId="184" fontId="7" fillId="32" borderId="33" xfId="0" applyNumberFormat="1" applyFont="1" applyFill="1" applyBorder="1" applyAlignment="1" applyProtection="1">
      <alignment/>
      <protection/>
    </xf>
    <xf numFmtId="184" fontId="7" fillId="32" borderId="34" xfId="0" applyNumberFormat="1" applyFont="1" applyFill="1" applyBorder="1" applyAlignment="1">
      <alignment horizontal="right" wrapText="1"/>
    </xf>
    <xf numFmtId="184" fontId="7" fillId="32" borderId="19" xfId="0" applyNumberFormat="1" applyFont="1" applyFill="1" applyBorder="1" applyAlignment="1" applyProtection="1">
      <alignment/>
      <protection/>
    </xf>
    <xf numFmtId="184" fontId="7" fillId="32" borderId="35" xfId="0" applyNumberFormat="1" applyFont="1" applyFill="1" applyBorder="1" applyAlignment="1">
      <alignment horizontal="right" wrapText="1"/>
    </xf>
    <xf numFmtId="187" fontId="3" fillId="32" borderId="12" xfId="48" applyNumberFormat="1" applyFont="1" applyFill="1" applyBorder="1" applyAlignment="1" applyProtection="1">
      <alignment/>
      <protection/>
    </xf>
    <xf numFmtId="0" fontId="3" fillId="32" borderId="32" xfId="0" applyFont="1" applyFill="1" applyBorder="1" applyAlignment="1">
      <alignment/>
    </xf>
    <xf numFmtId="187" fontId="7" fillId="32" borderId="12" xfId="0" applyNumberFormat="1" applyFont="1" applyFill="1" applyBorder="1" applyAlignment="1" applyProtection="1">
      <alignment/>
      <protection/>
    </xf>
    <xf numFmtId="187" fontId="7" fillId="32" borderId="12" xfId="48" applyNumberFormat="1" applyFont="1" applyFill="1" applyBorder="1" applyAlignment="1" applyProtection="1">
      <alignment/>
      <protection/>
    </xf>
    <xf numFmtId="37" fontId="7" fillId="32" borderId="12" xfId="0" applyNumberFormat="1" applyFont="1" applyFill="1" applyBorder="1" applyAlignment="1" applyProtection="1">
      <alignment/>
      <protection/>
    </xf>
    <xf numFmtId="187" fontId="7" fillId="32" borderId="30" xfId="0" applyNumberFormat="1" applyFont="1" applyFill="1" applyBorder="1" applyAlignment="1" applyProtection="1">
      <alignment/>
      <protection/>
    </xf>
    <xf numFmtId="176" fontId="3" fillId="32" borderId="25" xfId="0" applyNumberFormat="1" applyFont="1" applyFill="1" applyBorder="1" applyAlignment="1" applyProtection="1">
      <alignment/>
      <protection/>
    </xf>
    <xf numFmtId="37" fontId="3" fillId="32" borderId="27" xfId="0" applyNumberFormat="1" applyFont="1" applyFill="1" applyBorder="1" applyAlignment="1" applyProtection="1">
      <alignment/>
      <protection/>
    </xf>
    <xf numFmtId="176" fontId="3" fillId="32" borderId="24" xfId="0" applyNumberFormat="1" applyFont="1" applyFill="1" applyBorder="1" applyAlignment="1" applyProtection="1">
      <alignment/>
      <protection/>
    </xf>
    <xf numFmtId="176" fontId="3" fillId="32" borderId="18" xfId="0" applyNumberFormat="1" applyFont="1" applyFill="1" applyBorder="1" applyAlignment="1" applyProtection="1">
      <alignment/>
      <protection/>
    </xf>
    <xf numFmtId="37" fontId="3" fillId="32" borderId="19" xfId="0" applyNumberFormat="1" applyFont="1" applyFill="1" applyBorder="1" applyAlignment="1" applyProtection="1">
      <alignment/>
      <protection/>
    </xf>
    <xf numFmtId="37" fontId="3" fillId="32" borderId="0" xfId="0" applyNumberFormat="1" applyFont="1" applyFill="1" applyBorder="1" applyAlignment="1" applyProtection="1">
      <alignment/>
      <protection/>
    </xf>
    <xf numFmtId="176" fontId="7" fillId="32" borderId="25" xfId="0" applyNumberFormat="1" applyFont="1" applyFill="1" applyBorder="1" applyAlignment="1" applyProtection="1">
      <alignment horizontal="right"/>
      <protection/>
    </xf>
    <xf numFmtId="176" fontId="7" fillId="32" borderId="24" xfId="0" applyNumberFormat="1" applyFont="1" applyFill="1" applyBorder="1" applyAlignment="1" applyProtection="1">
      <alignment horizontal="right"/>
      <protection/>
    </xf>
    <xf numFmtId="176" fontId="7" fillId="32" borderId="18" xfId="0" applyNumberFormat="1" applyFont="1" applyFill="1" applyBorder="1" applyAlignment="1" applyProtection="1">
      <alignment horizontal="right"/>
      <protection/>
    </xf>
    <xf numFmtId="176" fontId="7" fillId="32" borderId="15" xfId="0" applyNumberFormat="1" applyFont="1" applyFill="1" applyBorder="1" applyAlignment="1" applyProtection="1">
      <alignment horizontal="right"/>
      <protection/>
    </xf>
    <xf numFmtId="37" fontId="3" fillId="32" borderId="30" xfId="0" applyNumberFormat="1" applyFont="1" applyFill="1" applyBorder="1" applyAlignment="1" applyProtection="1">
      <alignment/>
      <protection/>
    </xf>
    <xf numFmtId="187" fontId="7" fillId="32" borderId="36" xfId="0" applyNumberFormat="1" applyFont="1" applyFill="1" applyBorder="1" applyAlignment="1">
      <alignment horizontal="right" wrapText="1"/>
    </xf>
    <xf numFmtId="187" fontId="7" fillId="32" borderId="35" xfId="0" applyNumberFormat="1" applyFont="1" applyFill="1" applyBorder="1" applyAlignment="1">
      <alignment horizontal="right" wrapText="1"/>
    </xf>
    <xf numFmtId="187" fontId="7" fillId="32" borderId="37" xfId="0" applyNumberFormat="1" applyFont="1" applyFill="1" applyBorder="1" applyAlignment="1">
      <alignment horizontal="right" wrapText="1"/>
    </xf>
    <xf numFmtId="187" fontId="7" fillId="32" borderId="0" xfId="0" applyNumberFormat="1" applyFont="1" applyFill="1" applyBorder="1" applyAlignment="1" applyProtection="1">
      <alignment/>
      <protection/>
    </xf>
    <xf numFmtId="187" fontId="7" fillId="32" borderId="19" xfId="0" applyNumberFormat="1" applyFont="1" applyFill="1" applyBorder="1" applyAlignment="1" applyProtection="1">
      <alignment/>
      <protection/>
    </xf>
    <xf numFmtId="187" fontId="7" fillId="32" borderId="13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>
      <alignment horizontal="center" vertical="center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>
      <alignment horizontal="center" vertical="center"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/>
    </xf>
    <xf numFmtId="0" fontId="3" fillId="32" borderId="40" xfId="0" applyFont="1" applyFill="1" applyBorder="1" applyAlignment="1" applyProtection="1">
      <alignment horizontal="center" vertical="center"/>
      <protection/>
    </xf>
    <xf numFmtId="0" fontId="3" fillId="32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>
      <alignment horizontal="center" vertical="center"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/>
    </xf>
    <xf numFmtId="0" fontId="3" fillId="32" borderId="42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32" borderId="43" xfId="0" applyFont="1" applyFill="1" applyBorder="1" applyAlignment="1" applyProtection="1">
      <alignment horizontal="distributed" vertical="center"/>
      <protection/>
    </xf>
    <xf numFmtId="0" fontId="3" fillId="32" borderId="43" xfId="0" applyFont="1" applyFill="1" applyBorder="1" applyAlignment="1">
      <alignment horizontal="distributed"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32" borderId="44" xfId="0" applyFont="1" applyFill="1" applyBorder="1" applyAlignment="1" applyProtection="1">
      <alignment horizontal="center" vertical="center"/>
      <protection/>
    </xf>
    <xf numFmtId="0" fontId="3" fillId="32" borderId="44" xfId="0" applyFont="1" applyFill="1" applyBorder="1" applyAlignment="1">
      <alignment horizontal="center" vertical="center"/>
    </xf>
    <xf numFmtId="0" fontId="3" fillId="32" borderId="43" xfId="0" applyFont="1" applyFill="1" applyBorder="1" applyAlignment="1" applyProtection="1">
      <alignment horizontal="center" vertical="center"/>
      <protection/>
    </xf>
    <xf numFmtId="0" fontId="3" fillId="32" borderId="43" xfId="0" applyFont="1" applyFill="1" applyBorder="1" applyAlignment="1">
      <alignment horizontal="center" vertical="center"/>
    </xf>
    <xf numFmtId="0" fontId="3" fillId="32" borderId="45" xfId="0" applyFont="1" applyFill="1" applyBorder="1" applyAlignment="1" applyProtection="1">
      <alignment horizontal="center" vertical="center"/>
      <protection/>
    </xf>
    <xf numFmtId="0" fontId="3" fillId="32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66015625" defaultRowHeight="18"/>
  <cols>
    <col min="1" max="1" width="10.83203125" style="0" customWidth="1"/>
    <col min="2" max="13" width="7.66015625" style="0" customWidth="1"/>
    <col min="14" max="14" width="11.41015625" style="0" customWidth="1"/>
  </cols>
  <sheetData>
    <row r="1" spans="1:17" ht="17.25">
      <c r="A1" s="9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"/>
      <c r="P1" s="3"/>
      <c r="Q1" s="3"/>
    </row>
    <row r="2" spans="1:17" ht="17.25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"/>
      <c r="P2" s="3"/>
      <c r="Q2" s="3"/>
    </row>
    <row r="3" spans="1:17" ht="17.25">
      <c r="A3" s="12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3"/>
    </row>
    <row r="4" spans="1:17" ht="17.25">
      <c r="A4" s="13" t="s">
        <v>12</v>
      </c>
      <c r="B4" s="14"/>
      <c r="C4" s="10"/>
      <c r="D4" s="14"/>
      <c r="E4" s="14"/>
      <c r="F4" s="14"/>
      <c r="G4" s="14"/>
      <c r="H4" s="14"/>
      <c r="I4" s="14"/>
      <c r="J4" s="14"/>
      <c r="K4" s="14"/>
      <c r="L4" s="13"/>
      <c r="M4" s="14"/>
      <c r="N4" s="16" t="s">
        <v>0</v>
      </c>
      <c r="O4" s="3"/>
      <c r="P4" s="3"/>
      <c r="Q4" s="3"/>
    </row>
    <row r="5" spans="1:17" ht="18" customHeight="1">
      <c r="A5" s="61" t="s">
        <v>75</v>
      </c>
      <c r="B5" s="179" t="s">
        <v>14</v>
      </c>
      <c r="C5" s="177" t="s">
        <v>15</v>
      </c>
      <c r="D5" s="175" t="s">
        <v>16</v>
      </c>
      <c r="E5" s="177" t="s">
        <v>17</v>
      </c>
      <c r="F5" s="175" t="s">
        <v>18</v>
      </c>
      <c r="G5" s="177" t="s">
        <v>19</v>
      </c>
      <c r="H5" s="175" t="s">
        <v>20</v>
      </c>
      <c r="I5" s="177" t="s">
        <v>21</v>
      </c>
      <c r="J5" s="175" t="s">
        <v>22</v>
      </c>
      <c r="K5" s="177" t="s">
        <v>23</v>
      </c>
      <c r="L5" s="175" t="s">
        <v>24</v>
      </c>
      <c r="M5" s="177" t="s">
        <v>25</v>
      </c>
      <c r="N5" s="150" t="s">
        <v>1</v>
      </c>
      <c r="O5" s="2"/>
      <c r="P5" s="3"/>
      <c r="Q5" s="3"/>
    </row>
    <row r="6" spans="1:17" ht="18" customHeight="1">
      <c r="A6" s="60"/>
      <c r="B6" s="180"/>
      <c r="C6" s="178"/>
      <c r="D6" s="176"/>
      <c r="E6" s="178"/>
      <c r="F6" s="176"/>
      <c r="G6" s="178"/>
      <c r="H6" s="176"/>
      <c r="I6" s="178"/>
      <c r="J6" s="176"/>
      <c r="K6" s="178"/>
      <c r="L6" s="176"/>
      <c r="M6" s="178"/>
      <c r="N6" s="151"/>
      <c r="O6" s="2"/>
      <c r="P6" s="3"/>
      <c r="Q6" s="3"/>
    </row>
    <row r="7" spans="1:17" ht="18" customHeight="1">
      <c r="A7" s="171" t="s">
        <v>1</v>
      </c>
      <c r="B7" s="71">
        <v>20113759</v>
      </c>
      <c r="C7" s="72">
        <v>18005803</v>
      </c>
      <c r="D7" s="73">
        <v>21647322</v>
      </c>
      <c r="E7" s="72">
        <v>20573894</v>
      </c>
      <c r="F7" s="73">
        <v>17266822</v>
      </c>
      <c r="G7" s="72">
        <v>25806042</v>
      </c>
      <c r="H7" s="73">
        <v>22632643</v>
      </c>
      <c r="I7" s="72">
        <v>22892650</v>
      </c>
      <c r="J7" s="73">
        <v>28771178</v>
      </c>
      <c r="K7" s="72">
        <v>36876685</v>
      </c>
      <c r="L7" s="73">
        <v>31005506</v>
      </c>
      <c r="M7" s="72">
        <v>36632336</v>
      </c>
      <c r="N7" s="55">
        <f>SUM(B7:M7)</f>
        <v>302224640</v>
      </c>
      <c r="O7" s="6"/>
      <c r="P7" s="3"/>
      <c r="Q7" s="3"/>
    </row>
    <row r="8" spans="1:17" ht="18" customHeight="1">
      <c r="A8" s="172"/>
      <c r="B8" s="66">
        <f>B7/$B7*100</f>
        <v>100</v>
      </c>
      <c r="C8" s="62">
        <f aca="true" t="shared" si="0" ref="C8:N8">C7/C7*100</f>
        <v>100</v>
      </c>
      <c r="D8" s="69">
        <f t="shared" si="0"/>
        <v>100</v>
      </c>
      <c r="E8" s="62">
        <f t="shared" si="0"/>
        <v>100</v>
      </c>
      <c r="F8" s="69">
        <f>F7/F7*100</f>
        <v>100</v>
      </c>
      <c r="G8" s="62">
        <f t="shared" si="0"/>
        <v>100</v>
      </c>
      <c r="H8" s="69">
        <f t="shared" si="0"/>
        <v>100</v>
      </c>
      <c r="I8" s="62">
        <f t="shared" si="0"/>
        <v>100</v>
      </c>
      <c r="J8" s="69">
        <f t="shared" si="0"/>
        <v>100</v>
      </c>
      <c r="K8" s="62">
        <f t="shared" si="0"/>
        <v>100</v>
      </c>
      <c r="L8" s="69">
        <f t="shared" si="0"/>
        <v>100</v>
      </c>
      <c r="M8" s="62">
        <f t="shared" si="0"/>
        <v>100</v>
      </c>
      <c r="N8" s="56">
        <f t="shared" si="0"/>
        <v>100</v>
      </c>
      <c r="O8" s="6" t="s">
        <v>12</v>
      </c>
      <c r="P8" s="3"/>
      <c r="Q8" s="3"/>
    </row>
    <row r="9" spans="1:17" ht="18" customHeight="1">
      <c r="A9" s="171" t="s">
        <v>6</v>
      </c>
      <c r="B9" s="71">
        <v>16856854</v>
      </c>
      <c r="C9" s="72">
        <v>13736054</v>
      </c>
      <c r="D9" s="73">
        <v>15827502</v>
      </c>
      <c r="E9" s="72">
        <v>16754797</v>
      </c>
      <c r="F9" s="73">
        <v>14043782</v>
      </c>
      <c r="G9" s="72">
        <v>24084842</v>
      </c>
      <c r="H9" s="73">
        <v>21260358</v>
      </c>
      <c r="I9" s="72">
        <v>22167241</v>
      </c>
      <c r="J9" s="73">
        <v>26369220</v>
      </c>
      <c r="K9" s="72">
        <v>29047809</v>
      </c>
      <c r="L9" s="73">
        <v>25666572</v>
      </c>
      <c r="M9" s="63">
        <v>28406570</v>
      </c>
      <c r="N9" s="55">
        <f>SUM(B9:M9)</f>
        <v>254221601</v>
      </c>
      <c r="O9" s="6"/>
      <c r="P9" s="3"/>
      <c r="Q9" s="3"/>
    </row>
    <row r="10" spans="1:17" ht="18" customHeight="1">
      <c r="A10" s="172"/>
      <c r="B10" s="66">
        <f>(B9/B7)*100</f>
        <v>83.80757669414255</v>
      </c>
      <c r="C10" s="62">
        <f aca="true" t="shared" si="1" ref="C10:L10">C9/C7*100</f>
        <v>76.28681708891295</v>
      </c>
      <c r="D10" s="69">
        <f t="shared" si="1"/>
        <v>73.11528881032028</v>
      </c>
      <c r="E10" s="62">
        <f t="shared" si="1"/>
        <v>81.43716984251984</v>
      </c>
      <c r="F10" s="69">
        <f t="shared" si="1"/>
        <v>81.33391309645748</v>
      </c>
      <c r="G10" s="62">
        <f t="shared" si="1"/>
        <v>93.33024413430002</v>
      </c>
      <c r="H10" s="69">
        <f t="shared" si="1"/>
        <v>93.93670019007502</v>
      </c>
      <c r="I10" s="62">
        <f t="shared" si="1"/>
        <v>96.8312580675457</v>
      </c>
      <c r="J10" s="69">
        <f t="shared" si="1"/>
        <v>91.65151319143068</v>
      </c>
      <c r="K10" s="62">
        <f t="shared" si="1"/>
        <v>78.77011992807923</v>
      </c>
      <c r="L10" s="69">
        <f t="shared" si="1"/>
        <v>82.78069062959334</v>
      </c>
      <c r="M10" s="62">
        <f>M9/M7*100</f>
        <v>77.54506837893166</v>
      </c>
      <c r="N10" s="56">
        <f>N9/N7*100</f>
        <v>84.11676857320435</v>
      </c>
      <c r="O10" s="6"/>
      <c r="P10" s="3"/>
      <c r="Q10" s="3"/>
    </row>
    <row r="11" spans="1:17" ht="18" customHeight="1">
      <c r="A11" s="171" t="s">
        <v>57</v>
      </c>
      <c r="B11" s="71">
        <v>3077949</v>
      </c>
      <c r="C11" s="72">
        <v>1419112</v>
      </c>
      <c r="D11" s="73">
        <v>850674</v>
      </c>
      <c r="E11" s="72">
        <v>377087</v>
      </c>
      <c r="F11" s="73">
        <v>0</v>
      </c>
      <c r="G11" s="72">
        <v>0</v>
      </c>
      <c r="H11" s="73">
        <v>167267</v>
      </c>
      <c r="I11" s="72">
        <v>609184</v>
      </c>
      <c r="J11" s="73">
        <v>2391653</v>
      </c>
      <c r="K11" s="72">
        <v>7818336</v>
      </c>
      <c r="L11" s="73">
        <v>5338934</v>
      </c>
      <c r="M11" s="72">
        <v>8181766</v>
      </c>
      <c r="N11" s="55">
        <f>SUM(B11:M11)</f>
        <v>30231962</v>
      </c>
      <c r="O11" s="53"/>
      <c r="P11" s="54"/>
      <c r="Q11" s="54"/>
    </row>
    <row r="12" spans="1:17" ht="18" customHeight="1">
      <c r="A12" s="172"/>
      <c r="B12" s="66">
        <f aca="true" t="shared" si="2" ref="B12:N12">B11/B7*100</f>
        <v>15.302703984869263</v>
      </c>
      <c r="C12" s="62">
        <f t="shared" si="2"/>
        <v>7.8814146750355984</v>
      </c>
      <c r="D12" s="69">
        <f t="shared" si="2"/>
        <v>3.929696246029878</v>
      </c>
      <c r="E12" s="62">
        <f t="shared" si="2"/>
        <v>1.8328421445157634</v>
      </c>
      <c r="F12" s="69">
        <f t="shared" si="2"/>
        <v>0</v>
      </c>
      <c r="G12" s="62">
        <f t="shared" si="2"/>
        <v>0</v>
      </c>
      <c r="H12" s="69">
        <f t="shared" si="2"/>
        <v>0.7390519967111221</v>
      </c>
      <c r="I12" s="62">
        <f t="shared" si="2"/>
        <v>2.661046230995538</v>
      </c>
      <c r="J12" s="69">
        <f t="shared" si="2"/>
        <v>8.31266971411459</v>
      </c>
      <c r="K12" s="62">
        <f t="shared" si="2"/>
        <v>21.20129832711373</v>
      </c>
      <c r="L12" s="69">
        <f t="shared" si="2"/>
        <v>17.219309370406663</v>
      </c>
      <c r="M12" s="62">
        <f t="shared" si="2"/>
        <v>22.334819160863777</v>
      </c>
      <c r="N12" s="56">
        <f t="shared" si="2"/>
        <v>10.003142695446671</v>
      </c>
      <c r="O12" s="6"/>
      <c r="P12" s="3"/>
      <c r="Q12" s="3"/>
    </row>
    <row r="13" spans="1:17" ht="18" customHeight="1">
      <c r="A13" s="171" t="s">
        <v>2</v>
      </c>
      <c r="B13" s="71">
        <v>1332</v>
      </c>
      <c r="C13" s="72">
        <v>860630</v>
      </c>
      <c r="D13" s="73">
        <v>2371410</v>
      </c>
      <c r="E13" s="72">
        <v>2150460</v>
      </c>
      <c r="F13" s="73">
        <v>1469460</v>
      </c>
      <c r="G13" s="72">
        <v>659720</v>
      </c>
      <c r="H13" s="73">
        <v>650748</v>
      </c>
      <c r="I13" s="72">
        <v>0</v>
      </c>
      <c r="J13" s="73">
        <v>0</v>
      </c>
      <c r="K13" s="72">
        <v>10540</v>
      </c>
      <c r="L13" s="73">
        <v>0</v>
      </c>
      <c r="M13" s="72">
        <v>0</v>
      </c>
      <c r="N13" s="55">
        <f>SUM(B13:M13)</f>
        <v>8174300</v>
      </c>
      <c r="O13" s="6"/>
      <c r="P13" s="3"/>
      <c r="Q13" s="3"/>
    </row>
    <row r="14" spans="1:17" ht="18" customHeight="1">
      <c r="A14" s="172"/>
      <c r="B14" s="66">
        <f>B13/B7*100</f>
        <v>0.006622332503834813</v>
      </c>
      <c r="C14" s="62">
        <f>C13/C7*100</f>
        <v>4.779736843727547</v>
      </c>
      <c r="D14" s="69">
        <f>D13/D7*100</f>
        <v>10.954749968610436</v>
      </c>
      <c r="E14" s="62">
        <f>E13/E7*100</f>
        <v>10.452372312212749</v>
      </c>
      <c r="F14" s="69">
        <f aca="true" t="shared" si="3" ref="F14:K14">F13/F7*100</f>
        <v>8.510309540458575</v>
      </c>
      <c r="G14" s="62">
        <f t="shared" si="3"/>
        <v>2.5564555773411515</v>
      </c>
      <c r="H14" s="69">
        <f t="shared" si="3"/>
        <v>2.8752629553693754</v>
      </c>
      <c r="I14" s="62">
        <f t="shared" si="3"/>
        <v>0</v>
      </c>
      <c r="J14" s="69">
        <f t="shared" si="3"/>
        <v>0</v>
      </c>
      <c r="K14" s="62">
        <f t="shared" si="3"/>
        <v>0.02858174480705085</v>
      </c>
      <c r="L14" s="69">
        <f>L13/L7*100</f>
        <v>0</v>
      </c>
      <c r="M14" s="62">
        <f>M13/M7*100</f>
        <v>0</v>
      </c>
      <c r="N14" s="56">
        <f>N13/N7*100</f>
        <v>2.704709979967219</v>
      </c>
      <c r="O14" s="6"/>
      <c r="P14" s="3"/>
      <c r="Q14" s="3"/>
    </row>
    <row r="15" spans="1:17" ht="18" customHeight="1">
      <c r="A15" s="171" t="s">
        <v>3</v>
      </c>
      <c r="B15" s="71">
        <v>0</v>
      </c>
      <c r="C15" s="72">
        <v>2400</v>
      </c>
      <c r="D15" s="73">
        <v>1088030</v>
      </c>
      <c r="E15" s="72">
        <v>1045550</v>
      </c>
      <c r="F15" s="73">
        <v>1729580</v>
      </c>
      <c r="G15" s="72">
        <v>1061480</v>
      </c>
      <c r="H15" s="73">
        <v>554270</v>
      </c>
      <c r="I15" s="72">
        <v>99200</v>
      </c>
      <c r="J15" s="73">
        <v>0</v>
      </c>
      <c r="K15" s="72">
        <v>0</v>
      </c>
      <c r="L15" s="73">
        <v>0</v>
      </c>
      <c r="M15" s="72">
        <v>0</v>
      </c>
      <c r="N15" s="55">
        <f>SUM(B15:M15)</f>
        <v>5580510</v>
      </c>
      <c r="O15" s="6"/>
      <c r="P15" s="3"/>
      <c r="Q15" s="3"/>
    </row>
    <row r="16" spans="1:17" ht="18" customHeight="1">
      <c r="A16" s="172"/>
      <c r="B16" s="66">
        <f aca="true" t="shared" si="4" ref="B16:M16">B15/B7*100</f>
        <v>0</v>
      </c>
      <c r="C16" s="62">
        <f t="shared" si="4"/>
        <v>0.013329036200162802</v>
      </c>
      <c r="D16" s="69">
        <f t="shared" si="4"/>
        <v>5.026164437337792</v>
      </c>
      <c r="E16" s="62">
        <f t="shared" si="4"/>
        <v>5.081925667547427</v>
      </c>
      <c r="F16" s="69">
        <f t="shared" si="4"/>
        <v>10.016782474505153</v>
      </c>
      <c r="G16" s="62">
        <f t="shared" si="4"/>
        <v>4.113300288358826</v>
      </c>
      <c r="H16" s="69">
        <f t="shared" si="4"/>
        <v>2.448984857844486</v>
      </c>
      <c r="I16" s="62">
        <f t="shared" si="4"/>
        <v>0.43332685381552594</v>
      </c>
      <c r="J16" s="69">
        <f t="shared" si="4"/>
        <v>0</v>
      </c>
      <c r="K16" s="62">
        <f t="shared" si="4"/>
        <v>0</v>
      </c>
      <c r="L16" s="69">
        <f t="shared" si="4"/>
        <v>0</v>
      </c>
      <c r="M16" s="62">
        <f t="shared" si="4"/>
        <v>0</v>
      </c>
      <c r="N16" s="56">
        <f>N15/N7*100</f>
        <v>1.846477507591704</v>
      </c>
      <c r="O16" s="6"/>
      <c r="P16" s="3"/>
      <c r="Q16" s="3"/>
    </row>
    <row r="17" spans="1:17" ht="18" customHeight="1">
      <c r="A17" s="171" t="s">
        <v>58</v>
      </c>
      <c r="B17" s="71">
        <v>135144</v>
      </c>
      <c r="C17" s="72">
        <v>1967167</v>
      </c>
      <c r="D17" s="73">
        <v>1414686</v>
      </c>
      <c r="E17" s="72">
        <v>246000</v>
      </c>
      <c r="F17" s="73">
        <v>0</v>
      </c>
      <c r="G17" s="72">
        <v>0</v>
      </c>
      <c r="H17" s="73">
        <v>0</v>
      </c>
      <c r="I17" s="72">
        <v>0</v>
      </c>
      <c r="J17" s="73">
        <v>0</v>
      </c>
      <c r="K17" s="72">
        <v>0</v>
      </c>
      <c r="L17" s="73">
        <v>0</v>
      </c>
      <c r="M17" s="72">
        <v>0</v>
      </c>
      <c r="N17" s="55">
        <f>SUM(B17:M17)</f>
        <v>3762997</v>
      </c>
      <c r="O17" s="6"/>
      <c r="P17" s="3"/>
      <c r="Q17" s="3"/>
    </row>
    <row r="18" spans="1:17" ht="18" customHeight="1">
      <c r="A18" s="172"/>
      <c r="B18" s="66">
        <f>B17/B7*100</f>
        <v>0.6718982761998888</v>
      </c>
      <c r="C18" s="62">
        <f>C17/C7*100</f>
        <v>10.925183397819026</v>
      </c>
      <c r="D18" s="69">
        <f>D17/D7*100</f>
        <v>6.535154787275765</v>
      </c>
      <c r="E18" s="62">
        <f aca="true" t="shared" si="5" ref="E18:M18">E17/E7*100</f>
        <v>1.195690033204215</v>
      </c>
      <c r="F18" s="69">
        <f t="shared" si="5"/>
        <v>0</v>
      </c>
      <c r="G18" s="62">
        <f t="shared" si="5"/>
        <v>0</v>
      </c>
      <c r="H18" s="69">
        <f t="shared" si="5"/>
        <v>0</v>
      </c>
      <c r="I18" s="62">
        <f t="shared" si="5"/>
        <v>0</v>
      </c>
      <c r="J18" s="69">
        <f t="shared" si="5"/>
        <v>0</v>
      </c>
      <c r="K18" s="62">
        <f t="shared" si="5"/>
        <v>0</v>
      </c>
      <c r="L18" s="69">
        <f t="shared" si="5"/>
        <v>0</v>
      </c>
      <c r="M18" s="62">
        <f t="shared" si="5"/>
        <v>0</v>
      </c>
      <c r="N18" s="56">
        <f>N17/N7*100</f>
        <v>1.2450993406758628</v>
      </c>
      <c r="O18" s="6" t="s">
        <v>12</v>
      </c>
      <c r="P18" s="3"/>
      <c r="Q18" s="3"/>
    </row>
    <row r="19" spans="1:17" ht="18" customHeight="1">
      <c r="A19" s="171" t="s">
        <v>9</v>
      </c>
      <c r="B19" s="71">
        <v>42480</v>
      </c>
      <c r="C19" s="72">
        <v>20440</v>
      </c>
      <c r="D19" s="73">
        <v>80320</v>
      </c>
      <c r="E19" s="72">
        <v>0</v>
      </c>
      <c r="F19" s="73">
        <v>0</v>
      </c>
      <c r="G19" s="72">
        <v>0</v>
      </c>
      <c r="H19" s="73">
        <v>0</v>
      </c>
      <c r="I19" s="72">
        <v>0</v>
      </c>
      <c r="J19" s="73">
        <v>0</v>
      </c>
      <c r="K19" s="72">
        <v>0</v>
      </c>
      <c r="L19" s="73">
        <v>0</v>
      </c>
      <c r="M19" s="72">
        <v>44000</v>
      </c>
      <c r="N19" s="55">
        <f>SUM(B19:M19)</f>
        <v>187240</v>
      </c>
      <c r="O19" s="25"/>
      <c r="P19" s="3"/>
      <c r="Q19" s="3"/>
    </row>
    <row r="20" spans="1:17" ht="18" customHeight="1">
      <c r="A20" s="172"/>
      <c r="B20" s="66">
        <f>B19/B7*100</f>
        <v>0.2111987122844616</v>
      </c>
      <c r="C20" s="62">
        <f aca="true" t="shared" si="6" ref="C20:N20">C19/C7*100</f>
        <v>0.11351895830471988</v>
      </c>
      <c r="D20" s="69">
        <f t="shared" si="6"/>
        <v>0.37103896731429414</v>
      </c>
      <c r="E20" s="62">
        <f t="shared" si="6"/>
        <v>0</v>
      </c>
      <c r="F20" s="69">
        <f t="shared" si="6"/>
        <v>0</v>
      </c>
      <c r="G20" s="62">
        <f t="shared" si="6"/>
        <v>0</v>
      </c>
      <c r="H20" s="69">
        <f t="shared" si="6"/>
        <v>0</v>
      </c>
      <c r="I20" s="62">
        <f t="shared" si="6"/>
        <v>0</v>
      </c>
      <c r="J20" s="69">
        <f t="shared" si="6"/>
        <v>0</v>
      </c>
      <c r="K20" s="62">
        <f t="shared" si="6"/>
        <v>0</v>
      </c>
      <c r="L20" s="69">
        <f t="shared" si="6"/>
        <v>0</v>
      </c>
      <c r="M20" s="62">
        <f t="shared" si="6"/>
        <v>0.12011246020455807</v>
      </c>
      <c r="N20" s="57">
        <f t="shared" si="6"/>
        <v>0.06195391613337682</v>
      </c>
      <c r="O20" s="25"/>
      <c r="P20" s="3"/>
      <c r="Q20" s="3"/>
    </row>
    <row r="21" spans="1:17" ht="18" customHeight="1">
      <c r="A21" s="171" t="s">
        <v>4</v>
      </c>
      <c r="B21" s="67">
        <v>0</v>
      </c>
      <c r="C21" s="65">
        <v>0</v>
      </c>
      <c r="D21" s="73">
        <v>14700</v>
      </c>
      <c r="E21" s="64">
        <v>0</v>
      </c>
      <c r="F21" s="73">
        <v>24000</v>
      </c>
      <c r="G21" s="65">
        <v>0</v>
      </c>
      <c r="H21" s="70"/>
      <c r="I21" s="72">
        <v>17025</v>
      </c>
      <c r="J21" s="73">
        <v>10305</v>
      </c>
      <c r="K21" s="65">
        <v>0</v>
      </c>
      <c r="L21" s="70">
        <v>0</v>
      </c>
      <c r="M21" s="65">
        <v>0</v>
      </c>
      <c r="N21" s="55">
        <f>SUM(B21:M21)</f>
        <v>66030</v>
      </c>
      <c r="O21" s="25" t="s">
        <v>12</v>
      </c>
      <c r="P21" s="3"/>
      <c r="Q21" s="3"/>
    </row>
    <row r="22" spans="1:17" ht="18" customHeight="1">
      <c r="A22" s="172"/>
      <c r="B22" s="66">
        <f aca="true" t="shared" si="7" ref="B22:M22">B21/B7*100</f>
        <v>0</v>
      </c>
      <c r="C22" s="62">
        <f t="shared" si="7"/>
        <v>0</v>
      </c>
      <c r="D22" s="69">
        <f t="shared" si="7"/>
        <v>0.06790678311155532</v>
      </c>
      <c r="E22" s="62">
        <f t="shared" si="7"/>
        <v>0</v>
      </c>
      <c r="F22" s="69">
        <f t="shared" si="7"/>
        <v>0.13899488857880157</v>
      </c>
      <c r="G22" s="62">
        <f t="shared" si="7"/>
        <v>0</v>
      </c>
      <c r="H22" s="69">
        <f t="shared" si="7"/>
        <v>0</v>
      </c>
      <c r="I22" s="62">
        <f t="shared" si="7"/>
        <v>0.07436884764323921</v>
      </c>
      <c r="J22" s="69">
        <f t="shared" si="7"/>
        <v>0.03581709445473522</v>
      </c>
      <c r="K22" s="62">
        <f t="shared" si="7"/>
        <v>0</v>
      </c>
      <c r="L22" s="69">
        <f t="shared" si="7"/>
        <v>0</v>
      </c>
      <c r="M22" s="62">
        <f t="shared" si="7"/>
        <v>0</v>
      </c>
      <c r="N22" s="56">
        <f>N21/N7*100</f>
        <v>0.021847986980810034</v>
      </c>
      <c r="O22" s="25" t="s">
        <v>12</v>
      </c>
      <c r="P22" s="3"/>
      <c r="Q22" s="3"/>
    </row>
    <row r="23" spans="1:17" ht="18" customHeight="1">
      <c r="A23" s="17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3"/>
      <c r="O23" s="25" t="s">
        <v>12</v>
      </c>
      <c r="P23" s="3"/>
      <c r="Q23" s="3"/>
    </row>
    <row r="24" spans="1:17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5" t="s">
        <v>12</v>
      </c>
      <c r="P24" s="3"/>
      <c r="Q24" s="3"/>
    </row>
    <row r="25" spans="1:17" ht="18" customHeight="1">
      <c r="A25" s="12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5" t="s">
        <v>12</v>
      </c>
      <c r="P25" s="3"/>
      <c r="Q25" s="3"/>
    </row>
    <row r="26" spans="1:17" ht="18" customHeight="1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14"/>
      <c r="N26" s="16" t="s">
        <v>0</v>
      </c>
      <c r="O26" s="25" t="s">
        <v>12</v>
      </c>
      <c r="P26" s="3"/>
      <c r="Q26" s="3"/>
    </row>
    <row r="27" spans="1:17" ht="18" customHeight="1">
      <c r="A27" s="1" t="str">
        <f>A5</f>
        <v>平成25年</v>
      </c>
      <c r="B27" s="173" t="s">
        <v>14</v>
      </c>
      <c r="C27" s="167" t="s">
        <v>15</v>
      </c>
      <c r="D27" s="169" t="s">
        <v>16</v>
      </c>
      <c r="E27" s="167" t="s">
        <v>17</v>
      </c>
      <c r="F27" s="169" t="s">
        <v>18</v>
      </c>
      <c r="G27" s="167" t="s">
        <v>19</v>
      </c>
      <c r="H27" s="169" t="s">
        <v>20</v>
      </c>
      <c r="I27" s="167" t="s">
        <v>21</v>
      </c>
      <c r="J27" s="169" t="s">
        <v>22</v>
      </c>
      <c r="K27" s="167" t="s">
        <v>23</v>
      </c>
      <c r="L27" s="169" t="s">
        <v>24</v>
      </c>
      <c r="M27" s="167" t="s">
        <v>25</v>
      </c>
      <c r="N27" s="141" t="s">
        <v>1</v>
      </c>
      <c r="O27" s="6"/>
      <c r="P27" s="3"/>
      <c r="Q27" s="3"/>
    </row>
    <row r="28" spans="1:17" ht="18" customHeight="1">
      <c r="A28" s="4"/>
      <c r="B28" s="174"/>
      <c r="C28" s="168"/>
      <c r="D28" s="170"/>
      <c r="E28" s="168"/>
      <c r="F28" s="170"/>
      <c r="G28" s="168"/>
      <c r="H28" s="170"/>
      <c r="I28" s="168"/>
      <c r="J28" s="170"/>
      <c r="K28" s="168"/>
      <c r="L28" s="170"/>
      <c r="M28" s="168"/>
      <c r="N28" s="142"/>
      <c r="O28" s="6" t="s">
        <v>12</v>
      </c>
      <c r="P28" s="3"/>
      <c r="Q28" s="3"/>
    </row>
    <row r="29" spans="1:17" ht="18" customHeight="1">
      <c r="A29" s="143" t="s">
        <v>1</v>
      </c>
      <c r="B29" s="71">
        <v>10307032</v>
      </c>
      <c r="C29" s="72">
        <v>14990599</v>
      </c>
      <c r="D29" s="73">
        <v>23202734</v>
      </c>
      <c r="E29" s="72">
        <v>16505631</v>
      </c>
      <c r="F29" s="73">
        <v>14384450</v>
      </c>
      <c r="G29" s="72">
        <v>5793942</v>
      </c>
      <c r="H29" s="77">
        <v>387316</v>
      </c>
      <c r="I29" s="82">
        <v>728151</v>
      </c>
      <c r="J29" s="77">
        <v>101298</v>
      </c>
      <c r="K29" s="82">
        <v>882244</v>
      </c>
      <c r="L29" s="77">
        <v>4648523</v>
      </c>
      <c r="M29" s="82">
        <v>13380328</v>
      </c>
      <c r="N29" s="55">
        <f>SUM(B29:M29)</f>
        <v>105312248</v>
      </c>
      <c r="O29" s="6"/>
      <c r="P29" s="3"/>
      <c r="Q29" s="3"/>
    </row>
    <row r="30" spans="1:17" ht="18" customHeight="1">
      <c r="A30" s="144"/>
      <c r="B30" s="66">
        <f>B29/B29*100</f>
        <v>100</v>
      </c>
      <c r="C30" s="62">
        <f aca="true" t="shared" si="8" ref="C30:N30">C29/C29*100</f>
        <v>100</v>
      </c>
      <c r="D30" s="69">
        <f t="shared" si="8"/>
        <v>100</v>
      </c>
      <c r="E30" s="62">
        <f t="shared" si="8"/>
        <v>100</v>
      </c>
      <c r="F30" s="69">
        <f t="shared" si="8"/>
        <v>100</v>
      </c>
      <c r="G30" s="62">
        <f t="shared" si="8"/>
        <v>100</v>
      </c>
      <c r="H30" s="69">
        <f t="shared" si="8"/>
        <v>100</v>
      </c>
      <c r="I30" s="62">
        <f t="shared" si="8"/>
        <v>100</v>
      </c>
      <c r="J30" s="69">
        <f t="shared" si="8"/>
        <v>100</v>
      </c>
      <c r="K30" s="62">
        <f t="shared" si="8"/>
        <v>100</v>
      </c>
      <c r="L30" s="69">
        <f t="shared" si="8"/>
        <v>100</v>
      </c>
      <c r="M30" s="62">
        <f t="shared" si="8"/>
        <v>100</v>
      </c>
      <c r="N30" s="56">
        <f t="shared" si="8"/>
        <v>100</v>
      </c>
      <c r="O30" s="29"/>
      <c r="P30" s="29"/>
      <c r="Q30" s="3"/>
    </row>
    <row r="31" spans="1:17" ht="18" customHeight="1">
      <c r="A31" s="143" t="s">
        <v>2</v>
      </c>
      <c r="B31" s="71">
        <v>212000</v>
      </c>
      <c r="C31" s="72">
        <v>12916470</v>
      </c>
      <c r="D31" s="73">
        <v>22400475</v>
      </c>
      <c r="E31" s="72">
        <v>15346215</v>
      </c>
      <c r="F31" s="73">
        <v>2185800</v>
      </c>
      <c r="G31" s="72">
        <v>0</v>
      </c>
      <c r="H31" s="73">
        <v>0</v>
      </c>
      <c r="I31" s="72">
        <v>0</v>
      </c>
      <c r="J31" s="73">
        <v>0</v>
      </c>
      <c r="K31" s="72">
        <v>0</v>
      </c>
      <c r="L31" s="73">
        <v>0</v>
      </c>
      <c r="M31" s="72">
        <v>0</v>
      </c>
      <c r="N31" s="55">
        <f>SUM(B31:M31)</f>
        <v>53060960</v>
      </c>
      <c r="O31" s="6"/>
      <c r="P31" s="3"/>
      <c r="Q31" s="3"/>
    </row>
    <row r="32" spans="1:17" ht="18" customHeight="1">
      <c r="A32" s="144"/>
      <c r="B32" s="66">
        <f>B31/B29*100</f>
        <v>2.0568481789908093</v>
      </c>
      <c r="C32" s="62">
        <f>C31/C29*100</f>
        <v>86.16380172666884</v>
      </c>
      <c r="D32" s="69">
        <f>D31/D29*100</f>
        <v>96.542394529886</v>
      </c>
      <c r="E32" s="62">
        <f>E31/E29*100</f>
        <v>92.97563358831904</v>
      </c>
      <c r="F32" s="69">
        <f>F31/F29*100</f>
        <v>15.195575778010282</v>
      </c>
      <c r="G32" s="62">
        <f aca="true" t="shared" si="9" ref="G32:M32">G31/G29*100</f>
        <v>0</v>
      </c>
      <c r="H32" s="69">
        <f t="shared" si="9"/>
        <v>0</v>
      </c>
      <c r="I32" s="62">
        <f t="shared" si="9"/>
        <v>0</v>
      </c>
      <c r="J32" s="69">
        <f t="shared" si="9"/>
        <v>0</v>
      </c>
      <c r="K32" s="62">
        <f t="shared" si="9"/>
        <v>0</v>
      </c>
      <c r="L32" s="69">
        <f t="shared" si="9"/>
        <v>0</v>
      </c>
      <c r="M32" s="62">
        <f t="shared" si="9"/>
        <v>0</v>
      </c>
      <c r="N32" s="75">
        <f>N31/N29*100</f>
        <v>50.38441492579287</v>
      </c>
      <c r="O32" s="6" t="s">
        <v>12</v>
      </c>
      <c r="P32" s="3"/>
      <c r="Q32" s="3"/>
    </row>
    <row r="33" spans="1:17" ht="18" customHeight="1">
      <c r="A33" s="143" t="s">
        <v>5</v>
      </c>
      <c r="B33" s="77">
        <v>10095032</v>
      </c>
      <c r="C33" s="82">
        <v>2074129</v>
      </c>
      <c r="D33" s="77">
        <v>801559</v>
      </c>
      <c r="E33" s="82">
        <v>1158716</v>
      </c>
      <c r="F33" s="77">
        <v>12197740</v>
      </c>
      <c r="G33" s="82">
        <v>5786022</v>
      </c>
      <c r="H33" s="77">
        <v>336</v>
      </c>
      <c r="I33" s="82">
        <v>195495</v>
      </c>
      <c r="J33" s="77">
        <v>37080</v>
      </c>
      <c r="K33" s="82">
        <v>0</v>
      </c>
      <c r="L33" s="73">
        <v>1656363</v>
      </c>
      <c r="M33" s="82">
        <v>13380328</v>
      </c>
      <c r="N33" s="55">
        <f>SUM(B33:M33)</f>
        <v>47382800</v>
      </c>
      <c r="O33" s="6"/>
      <c r="P33" s="3"/>
      <c r="Q33" s="3"/>
    </row>
    <row r="34" spans="1:17" ht="18" customHeight="1">
      <c r="A34" s="144"/>
      <c r="B34" s="79">
        <f aca="true" t="shared" si="10" ref="B34:N34">B33/B29*100</f>
        <v>97.9431518210092</v>
      </c>
      <c r="C34" s="62">
        <f t="shared" si="10"/>
        <v>13.83619827333117</v>
      </c>
      <c r="D34" s="69">
        <f t="shared" si="10"/>
        <v>3.4545885842590796</v>
      </c>
      <c r="E34" s="62">
        <f t="shared" si="10"/>
        <v>7.020125434768292</v>
      </c>
      <c r="F34" s="69">
        <f t="shared" si="10"/>
        <v>84.7980979460459</v>
      </c>
      <c r="G34" s="62">
        <f t="shared" si="10"/>
        <v>99.86330550081448</v>
      </c>
      <c r="H34" s="69">
        <f t="shared" si="10"/>
        <v>0.08675087009057204</v>
      </c>
      <c r="I34" s="62">
        <f t="shared" si="10"/>
        <v>26.84814001491449</v>
      </c>
      <c r="J34" s="69">
        <f t="shared" si="10"/>
        <v>36.604868802937865</v>
      </c>
      <c r="K34" s="62">
        <f t="shared" si="10"/>
        <v>0</v>
      </c>
      <c r="L34" s="69">
        <f t="shared" si="10"/>
        <v>35.632027635444636</v>
      </c>
      <c r="M34" s="62">
        <f t="shared" si="10"/>
        <v>100</v>
      </c>
      <c r="N34" s="56">
        <f t="shared" si="10"/>
        <v>44.992677394940806</v>
      </c>
      <c r="O34" s="6" t="s">
        <v>12</v>
      </c>
      <c r="P34" s="3"/>
      <c r="Q34" s="3"/>
    </row>
    <row r="35" spans="1:17" ht="18" customHeight="1">
      <c r="A35" s="143" t="s">
        <v>52</v>
      </c>
      <c r="B35" s="77">
        <v>0</v>
      </c>
      <c r="C35" s="82">
        <v>0</v>
      </c>
      <c r="D35" s="77">
        <v>0</v>
      </c>
      <c r="E35" s="82">
        <v>0</v>
      </c>
      <c r="F35" s="77">
        <v>0</v>
      </c>
      <c r="G35" s="82">
        <v>0</v>
      </c>
      <c r="H35" s="77">
        <v>0</v>
      </c>
      <c r="I35" s="82">
        <v>0</v>
      </c>
      <c r="J35" s="77">
        <v>0</v>
      </c>
      <c r="K35" s="82">
        <v>0</v>
      </c>
      <c r="L35" s="77">
        <v>2463480</v>
      </c>
      <c r="M35" s="82">
        <v>0</v>
      </c>
      <c r="N35" s="55">
        <f>SUM(B35:M35)</f>
        <v>2463480</v>
      </c>
      <c r="O35" s="6"/>
      <c r="P35" s="3"/>
      <c r="Q35" s="3"/>
    </row>
    <row r="36" spans="1:17" ht="18" customHeight="1">
      <c r="A36" s="144"/>
      <c r="B36" s="80">
        <f aca="true" t="shared" si="11" ref="B36:N36">B35/B29*100</f>
        <v>0</v>
      </c>
      <c r="C36" s="83">
        <f t="shared" si="11"/>
        <v>0</v>
      </c>
      <c r="D36" s="85">
        <f t="shared" si="11"/>
        <v>0</v>
      </c>
      <c r="E36" s="83">
        <f t="shared" si="11"/>
        <v>0</v>
      </c>
      <c r="F36" s="85">
        <f t="shared" si="11"/>
        <v>0</v>
      </c>
      <c r="G36" s="83">
        <f t="shared" si="11"/>
        <v>0</v>
      </c>
      <c r="H36" s="85">
        <f t="shared" si="11"/>
        <v>0</v>
      </c>
      <c r="I36" s="83">
        <f t="shared" si="11"/>
        <v>0</v>
      </c>
      <c r="J36" s="85">
        <f t="shared" si="11"/>
        <v>0</v>
      </c>
      <c r="K36" s="83">
        <f t="shared" si="11"/>
        <v>0</v>
      </c>
      <c r="L36" s="85">
        <f t="shared" si="11"/>
        <v>52.99489751906143</v>
      </c>
      <c r="M36" s="83">
        <f t="shared" si="11"/>
        <v>0</v>
      </c>
      <c r="N36" s="57">
        <f t="shared" si="11"/>
        <v>2.339215093006086</v>
      </c>
      <c r="O36" s="6" t="s">
        <v>12</v>
      </c>
      <c r="P36" s="3"/>
      <c r="Q36" s="3"/>
    </row>
    <row r="37" spans="1:17" ht="18" customHeight="1">
      <c r="A37" s="143" t="s">
        <v>59</v>
      </c>
      <c r="B37" s="77">
        <v>0</v>
      </c>
      <c r="C37" s="82">
        <v>0</v>
      </c>
      <c r="D37" s="77">
        <v>0</v>
      </c>
      <c r="E37" s="82">
        <v>0</v>
      </c>
      <c r="F37" s="77">
        <v>0</v>
      </c>
      <c r="G37" s="82">
        <v>0</v>
      </c>
      <c r="H37" s="77">
        <v>0</v>
      </c>
      <c r="I37" s="82">
        <v>0</v>
      </c>
      <c r="J37" s="77">
        <v>0</v>
      </c>
      <c r="K37" s="82">
        <v>714100</v>
      </c>
      <c r="L37" s="77">
        <v>528000</v>
      </c>
      <c r="M37" s="82">
        <v>0</v>
      </c>
      <c r="N37" s="55">
        <f>SUM(B37:M37)</f>
        <v>1242100</v>
      </c>
      <c r="O37" s="6"/>
      <c r="P37" s="3"/>
      <c r="Q37" s="3"/>
    </row>
    <row r="38" spans="1:17" ht="18" customHeight="1">
      <c r="A38" s="144"/>
      <c r="B38" s="79">
        <f aca="true" t="shared" si="12" ref="B38:K38">B37/B29*100</f>
        <v>0</v>
      </c>
      <c r="C38" s="62">
        <f t="shared" si="12"/>
        <v>0</v>
      </c>
      <c r="D38" s="69">
        <f t="shared" si="12"/>
        <v>0</v>
      </c>
      <c r="E38" s="62">
        <f t="shared" si="12"/>
        <v>0</v>
      </c>
      <c r="F38" s="69">
        <f t="shared" si="12"/>
        <v>0</v>
      </c>
      <c r="G38" s="62">
        <f t="shared" si="12"/>
        <v>0</v>
      </c>
      <c r="H38" s="69">
        <f t="shared" si="12"/>
        <v>0</v>
      </c>
      <c r="I38" s="62">
        <f t="shared" si="12"/>
        <v>0</v>
      </c>
      <c r="J38" s="69">
        <f t="shared" si="12"/>
        <v>0</v>
      </c>
      <c r="K38" s="62">
        <f t="shared" si="12"/>
        <v>80.94132688915991</v>
      </c>
      <c r="L38" s="69">
        <f>L37/L29*100</f>
        <v>11.358446543127783</v>
      </c>
      <c r="M38" s="62">
        <f>M37/M29*100</f>
        <v>0</v>
      </c>
      <c r="N38" s="56">
        <f>N37/N29*100</f>
        <v>1.1794449587668092</v>
      </c>
      <c r="O38" s="6" t="s">
        <v>12</v>
      </c>
      <c r="P38" s="3"/>
      <c r="Q38" s="3"/>
    </row>
    <row r="39" spans="1:17" ht="18" customHeight="1">
      <c r="A39" s="143" t="s">
        <v>64</v>
      </c>
      <c r="B39" s="77">
        <v>0</v>
      </c>
      <c r="C39" s="82">
        <v>0</v>
      </c>
      <c r="D39" s="77">
        <v>700</v>
      </c>
      <c r="E39" s="82">
        <v>700</v>
      </c>
      <c r="F39" s="77">
        <v>910</v>
      </c>
      <c r="G39" s="82">
        <v>7920</v>
      </c>
      <c r="H39" s="77">
        <v>386980</v>
      </c>
      <c r="I39" s="82">
        <v>532656</v>
      </c>
      <c r="J39" s="77">
        <v>9640</v>
      </c>
      <c r="K39" s="82">
        <v>1544</v>
      </c>
      <c r="L39" s="77">
        <v>680</v>
      </c>
      <c r="M39" s="82">
        <v>0</v>
      </c>
      <c r="N39" s="55">
        <f>SUM(B39:M39)</f>
        <v>941730</v>
      </c>
      <c r="O39" s="6"/>
      <c r="P39" s="3"/>
      <c r="Q39" s="3"/>
    </row>
    <row r="40" spans="1:17" ht="18" customHeight="1">
      <c r="A40" s="144"/>
      <c r="B40" s="81">
        <f>B39/B29*100</f>
        <v>0</v>
      </c>
      <c r="C40" s="84">
        <f aca="true" t="shared" si="13" ref="C40:M40">C39/C29*100</f>
        <v>0</v>
      </c>
      <c r="D40" s="86">
        <f t="shared" si="13"/>
        <v>0.003016885854916925</v>
      </c>
      <c r="E40" s="84">
        <f t="shared" si="13"/>
        <v>0.004240976912666956</v>
      </c>
      <c r="F40" s="86">
        <f t="shared" si="13"/>
        <v>0.006326275943814328</v>
      </c>
      <c r="G40" s="84">
        <f t="shared" si="13"/>
        <v>0.1366944991855286</v>
      </c>
      <c r="H40" s="86">
        <f t="shared" si="13"/>
        <v>99.91324912990943</v>
      </c>
      <c r="I40" s="84">
        <f t="shared" si="13"/>
        <v>73.15185998508551</v>
      </c>
      <c r="J40" s="86">
        <f t="shared" si="13"/>
        <v>9.516476139706608</v>
      </c>
      <c r="K40" s="84">
        <f t="shared" si="13"/>
        <v>0.17500827435494035</v>
      </c>
      <c r="L40" s="86">
        <f t="shared" si="13"/>
        <v>0.014628302366149419</v>
      </c>
      <c r="M40" s="84">
        <f t="shared" si="13"/>
        <v>0</v>
      </c>
      <c r="N40" s="56">
        <f>N39/N29*100</f>
        <v>0.8942264721193683</v>
      </c>
      <c r="O40" s="6"/>
      <c r="P40" s="3"/>
      <c r="Q40" s="3"/>
    </row>
    <row r="41" spans="1:17" ht="18" customHeight="1">
      <c r="A41" s="143" t="s">
        <v>67</v>
      </c>
      <c r="B41" s="71">
        <v>0</v>
      </c>
      <c r="C41" s="72">
        <v>0</v>
      </c>
      <c r="D41" s="73">
        <v>0</v>
      </c>
      <c r="E41" s="72">
        <v>0</v>
      </c>
      <c r="F41" s="73">
        <v>0</v>
      </c>
      <c r="G41" s="72">
        <v>0</v>
      </c>
      <c r="H41" s="73">
        <v>0</v>
      </c>
      <c r="I41" s="72">
        <v>0</v>
      </c>
      <c r="J41" s="73">
        <v>0</v>
      </c>
      <c r="K41" s="72">
        <v>157000</v>
      </c>
      <c r="L41" s="73">
        <v>0</v>
      </c>
      <c r="M41" s="72">
        <v>0</v>
      </c>
      <c r="N41" s="55">
        <f>SUM(B41:M41)</f>
        <v>157000</v>
      </c>
      <c r="O41" s="6"/>
      <c r="P41" s="3"/>
      <c r="Q41" s="3"/>
    </row>
    <row r="42" spans="1:17" ht="18" customHeight="1">
      <c r="A42" s="144"/>
      <c r="B42" s="66">
        <f>B41/B29*100</f>
        <v>0</v>
      </c>
      <c r="C42" s="62">
        <f>C41/C29*100</f>
        <v>0</v>
      </c>
      <c r="D42" s="69">
        <f>D41/D29*100</f>
        <v>0</v>
      </c>
      <c r="E42" s="62">
        <f>E41/E29*100</f>
        <v>0</v>
      </c>
      <c r="F42" s="69">
        <f aca="true" t="shared" si="14" ref="F42:N42">F41/F29*100</f>
        <v>0</v>
      </c>
      <c r="G42" s="62">
        <f t="shared" si="14"/>
        <v>0</v>
      </c>
      <c r="H42" s="69">
        <f t="shared" si="14"/>
        <v>0</v>
      </c>
      <c r="I42" s="62">
        <f t="shared" si="14"/>
        <v>0</v>
      </c>
      <c r="J42" s="69">
        <f t="shared" si="14"/>
        <v>0</v>
      </c>
      <c r="K42" s="62">
        <f t="shared" si="14"/>
        <v>17.79553048816427</v>
      </c>
      <c r="L42" s="69">
        <f t="shared" si="14"/>
        <v>0</v>
      </c>
      <c r="M42" s="62">
        <f t="shared" si="14"/>
        <v>0</v>
      </c>
      <c r="N42" s="56">
        <f t="shared" si="14"/>
        <v>0.14908047542580233</v>
      </c>
      <c r="O42" s="6" t="s">
        <v>12</v>
      </c>
      <c r="P42" s="3"/>
      <c r="Q42" s="3"/>
    </row>
    <row r="43" spans="1:17" ht="18" customHeight="1">
      <c r="A43" s="143" t="s">
        <v>38</v>
      </c>
      <c r="B43" s="77">
        <v>0</v>
      </c>
      <c r="C43" s="82">
        <v>0</v>
      </c>
      <c r="D43" s="77">
        <v>0</v>
      </c>
      <c r="E43" s="82">
        <v>0</v>
      </c>
      <c r="F43" s="77">
        <v>0</v>
      </c>
      <c r="G43" s="82">
        <v>0</v>
      </c>
      <c r="H43" s="77">
        <v>0</v>
      </c>
      <c r="I43" s="82">
        <v>0</v>
      </c>
      <c r="J43" s="77">
        <v>54578</v>
      </c>
      <c r="K43" s="82">
        <v>9600</v>
      </c>
      <c r="L43" s="77">
        <v>0</v>
      </c>
      <c r="M43" s="82">
        <v>0</v>
      </c>
      <c r="N43" s="55">
        <f>SUM(B43:M43)</f>
        <v>64178</v>
      </c>
      <c r="O43" s="25" t="s">
        <v>12</v>
      </c>
      <c r="P43" s="3"/>
      <c r="Q43" s="3"/>
    </row>
    <row r="44" spans="1:17" ht="18" customHeight="1">
      <c r="A44" s="144"/>
      <c r="B44" s="79">
        <f aca="true" t="shared" si="15" ref="B44:N44">B43/B29*100</f>
        <v>0</v>
      </c>
      <c r="C44" s="62">
        <f t="shared" si="15"/>
        <v>0</v>
      </c>
      <c r="D44" s="69">
        <f t="shared" si="15"/>
        <v>0</v>
      </c>
      <c r="E44" s="62">
        <f t="shared" si="15"/>
        <v>0</v>
      </c>
      <c r="F44" s="69">
        <f t="shared" si="15"/>
        <v>0</v>
      </c>
      <c r="G44" s="62">
        <f t="shared" si="15"/>
        <v>0</v>
      </c>
      <c r="H44" s="69">
        <f t="shared" si="15"/>
        <v>0</v>
      </c>
      <c r="I44" s="62">
        <f t="shared" si="15"/>
        <v>0</v>
      </c>
      <c r="J44" s="69">
        <f t="shared" si="15"/>
        <v>53.87865505735553</v>
      </c>
      <c r="K44" s="62">
        <f t="shared" si="15"/>
        <v>1.0881343483208727</v>
      </c>
      <c r="L44" s="69">
        <f t="shared" si="15"/>
        <v>0</v>
      </c>
      <c r="M44" s="62">
        <f t="shared" si="15"/>
        <v>0</v>
      </c>
      <c r="N44" s="56">
        <f t="shared" si="15"/>
        <v>0.06094067994826204</v>
      </c>
      <c r="O44" s="25"/>
      <c r="P44" s="3"/>
      <c r="Q44" s="3"/>
    </row>
    <row r="45" spans="1:17" ht="18" customHeight="1">
      <c r="A45" s="21" t="s">
        <v>51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4"/>
      <c r="O45" s="25"/>
      <c r="P45" s="3"/>
      <c r="Q45" s="3"/>
    </row>
    <row r="46" spans="1:17" ht="18" customHeight="1">
      <c r="A46" s="22" t="s">
        <v>11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4"/>
      <c r="O46" s="25" t="s">
        <v>12</v>
      </c>
      <c r="P46" s="3"/>
      <c r="Q46" s="3"/>
    </row>
    <row r="47" spans="1:17" ht="18" customHeight="1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4"/>
      <c r="O47" s="25" t="s">
        <v>12</v>
      </c>
      <c r="P47" s="3"/>
      <c r="Q47" s="3"/>
    </row>
    <row r="48" spans="1:17" ht="18" customHeight="1">
      <c r="A48" s="12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4"/>
      <c r="O48" s="25" t="s">
        <v>12</v>
      </c>
      <c r="P48" s="3"/>
      <c r="Q48" s="3"/>
    </row>
    <row r="49" spans="1:17" ht="18" customHeight="1">
      <c r="A49" s="13" t="s">
        <v>13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3"/>
      <c r="M49" s="14"/>
      <c r="N49" s="16" t="s">
        <v>0</v>
      </c>
      <c r="O49" s="25" t="s">
        <v>12</v>
      </c>
      <c r="P49" s="3"/>
      <c r="Q49" s="3"/>
    </row>
    <row r="50" spans="1:17" ht="18" customHeight="1">
      <c r="A50" s="1" t="str">
        <f>A5</f>
        <v>平成25年</v>
      </c>
      <c r="B50" s="165" t="s">
        <v>14</v>
      </c>
      <c r="C50" s="158" t="s">
        <v>15</v>
      </c>
      <c r="D50" s="156" t="s">
        <v>16</v>
      </c>
      <c r="E50" s="158" t="s">
        <v>17</v>
      </c>
      <c r="F50" s="156" t="s">
        <v>18</v>
      </c>
      <c r="G50" s="158" t="s">
        <v>19</v>
      </c>
      <c r="H50" s="156" t="s">
        <v>20</v>
      </c>
      <c r="I50" s="158" t="s">
        <v>21</v>
      </c>
      <c r="J50" s="156" t="s">
        <v>22</v>
      </c>
      <c r="K50" s="158" t="s">
        <v>23</v>
      </c>
      <c r="L50" s="156" t="s">
        <v>24</v>
      </c>
      <c r="M50" s="158" t="s">
        <v>25</v>
      </c>
      <c r="N50" s="150" t="s">
        <v>1</v>
      </c>
      <c r="O50" s="6"/>
      <c r="P50" s="3"/>
      <c r="Q50" s="3"/>
    </row>
    <row r="51" spans="1:17" ht="18" customHeight="1">
      <c r="A51" s="4"/>
      <c r="B51" s="166"/>
      <c r="C51" s="159"/>
      <c r="D51" s="157"/>
      <c r="E51" s="159"/>
      <c r="F51" s="157"/>
      <c r="G51" s="159"/>
      <c r="H51" s="157"/>
      <c r="I51" s="159"/>
      <c r="J51" s="157"/>
      <c r="K51" s="159"/>
      <c r="L51" s="157"/>
      <c r="M51" s="159"/>
      <c r="N51" s="151"/>
      <c r="O51" s="6"/>
      <c r="P51" s="3"/>
      <c r="Q51" s="3"/>
    </row>
    <row r="52" spans="1:17" ht="18" customHeight="1">
      <c r="A52" s="143" t="s">
        <v>1</v>
      </c>
      <c r="B52" s="71">
        <v>4358318</v>
      </c>
      <c r="C52" s="72">
        <v>5766947</v>
      </c>
      <c r="D52" s="73">
        <v>8185163</v>
      </c>
      <c r="E52" s="72">
        <v>9945313</v>
      </c>
      <c r="F52" s="73">
        <v>6200070</v>
      </c>
      <c r="G52" s="72">
        <v>4410246</v>
      </c>
      <c r="H52" s="73">
        <v>7403107</v>
      </c>
      <c r="I52" s="72">
        <v>6788838</v>
      </c>
      <c r="J52" s="73">
        <v>6544666</v>
      </c>
      <c r="K52" s="72">
        <v>7004157</v>
      </c>
      <c r="L52" s="73">
        <v>6719807</v>
      </c>
      <c r="M52" s="72">
        <v>9555359</v>
      </c>
      <c r="N52" s="87">
        <f>SUM(B52:M52)</f>
        <v>82881991</v>
      </c>
      <c r="O52" s="6"/>
      <c r="P52" s="3"/>
      <c r="Q52" s="3"/>
    </row>
    <row r="53" spans="1:17" ht="18" customHeight="1">
      <c r="A53" s="144"/>
      <c r="B53" s="66">
        <f aca="true" t="shared" si="16" ref="B53:G53">B52/B52*100</f>
        <v>100</v>
      </c>
      <c r="C53" s="62">
        <f t="shared" si="16"/>
        <v>100</v>
      </c>
      <c r="D53" s="69">
        <f t="shared" si="16"/>
        <v>100</v>
      </c>
      <c r="E53" s="62">
        <f t="shared" si="16"/>
        <v>100</v>
      </c>
      <c r="F53" s="69">
        <f t="shared" si="16"/>
        <v>100</v>
      </c>
      <c r="G53" s="62">
        <f t="shared" si="16"/>
        <v>100</v>
      </c>
      <c r="H53" s="69">
        <f>H52/H52*100</f>
        <v>100</v>
      </c>
      <c r="I53" s="62">
        <f aca="true" t="shared" si="17" ref="I53:N53">I52/I52*100</f>
        <v>100</v>
      </c>
      <c r="J53" s="69">
        <f t="shared" si="17"/>
        <v>100</v>
      </c>
      <c r="K53" s="62">
        <f t="shared" si="17"/>
        <v>100</v>
      </c>
      <c r="L53" s="69">
        <f t="shared" si="17"/>
        <v>100</v>
      </c>
      <c r="M53" s="62">
        <f t="shared" si="17"/>
        <v>100</v>
      </c>
      <c r="N53" s="56">
        <f t="shared" si="17"/>
        <v>100</v>
      </c>
      <c r="O53" s="6"/>
      <c r="P53" s="3"/>
      <c r="Q53" s="3"/>
    </row>
    <row r="54" spans="1:17" ht="18" customHeight="1">
      <c r="A54" s="145" t="s">
        <v>7</v>
      </c>
      <c r="B54" s="71">
        <v>4230405</v>
      </c>
      <c r="C54" s="72">
        <v>4962870</v>
      </c>
      <c r="D54" s="73">
        <v>5873230</v>
      </c>
      <c r="E54" s="72">
        <v>7721555</v>
      </c>
      <c r="F54" s="73">
        <v>5470880</v>
      </c>
      <c r="G54" s="72">
        <v>3965940</v>
      </c>
      <c r="H54" s="73">
        <v>7035570</v>
      </c>
      <c r="I54" s="72">
        <v>6459035</v>
      </c>
      <c r="J54" s="73">
        <v>6217495</v>
      </c>
      <c r="K54" s="72">
        <v>6880440</v>
      </c>
      <c r="L54" s="77">
        <v>6638470</v>
      </c>
      <c r="M54" s="82">
        <v>9483360</v>
      </c>
      <c r="N54" s="55">
        <f>SUM(B54:M54)</f>
        <v>74939250</v>
      </c>
      <c r="O54" s="6"/>
      <c r="P54" s="3"/>
      <c r="Q54" s="3"/>
    </row>
    <row r="55" spans="1:17" ht="18" customHeight="1">
      <c r="A55" s="144"/>
      <c r="B55" s="66">
        <f aca="true" t="shared" si="18" ref="B55:G55">B54/B52*100</f>
        <v>97.06508336472923</v>
      </c>
      <c r="C55" s="62">
        <f t="shared" si="18"/>
        <v>86.05714600810445</v>
      </c>
      <c r="D55" s="69">
        <f t="shared" si="18"/>
        <v>71.75458814931358</v>
      </c>
      <c r="E55" s="62">
        <f t="shared" si="18"/>
        <v>77.64014063710212</v>
      </c>
      <c r="F55" s="69">
        <f t="shared" si="18"/>
        <v>88.23900375318343</v>
      </c>
      <c r="G55" s="62">
        <f t="shared" si="18"/>
        <v>89.92559598716262</v>
      </c>
      <c r="H55" s="69">
        <f>H54/H52*100</f>
        <v>95.03536825821915</v>
      </c>
      <c r="I55" s="62">
        <f aca="true" t="shared" si="19" ref="I55:N55">I54/I52*100</f>
        <v>95.14198158801256</v>
      </c>
      <c r="J55" s="69">
        <f t="shared" si="19"/>
        <v>95.0009519202355</v>
      </c>
      <c r="K55" s="62">
        <f t="shared" si="19"/>
        <v>98.23366323741743</v>
      </c>
      <c r="L55" s="69">
        <f t="shared" si="19"/>
        <v>98.78959321301937</v>
      </c>
      <c r="M55" s="62">
        <f t="shared" si="19"/>
        <v>99.24650659383913</v>
      </c>
      <c r="N55" s="56">
        <f t="shared" si="19"/>
        <v>90.41680719277122</v>
      </c>
      <c r="O55" s="6"/>
      <c r="P55" s="3"/>
      <c r="Q55" s="3"/>
    </row>
    <row r="56" spans="1:17" ht="18" customHeight="1">
      <c r="A56" s="143" t="s">
        <v>35</v>
      </c>
      <c r="B56" s="77">
        <v>0</v>
      </c>
      <c r="C56" s="82">
        <v>116040</v>
      </c>
      <c r="D56" s="77">
        <v>684600</v>
      </c>
      <c r="E56" s="82">
        <v>1141560</v>
      </c>
      <c r="F56" s="77">
        <v>504280</v>
      </c>
      <c r="G56" s="82">
        <v>351150</v>
      </c>
      <c r="H56" s="77">
        <v>283600</v>
      </c>
      <c r="I56" s="82">
        <v>245200</v>
      </c>
      <c r="J56" s="77">
        <v>204040</v>
      </c>
      <c r="K56" s="82">
        <v>0</v>
      </c>
      <c r="L56" s="77">
        <v>0</v>
      </c>
      <c r="M56" s="82">
        <v>0</v>
      </c>
      <c r="N56" s="55">
        <f>SUM(B56:M56)</f>
        <v>3530470</v>
      </c>
      <c r="O56" s="6"/>
      <c r="P56" s="3"/>
      <c r="Q56" s="3"/>
    </row>
    <row r="57" spans="1:17" ht="18" customHeight="1">
      <c r="A57" s="144"/>
      <c r="B57" s="79">
        <f aca="true" t="shared" si="20" ref="B57:N57">B56/B52*100</f>
        <v>0</v>
      </c>
      <c r="C57" s="62">
        <f t="shared" si="20"/>
        <v>2.012156518865181</v>
      </c>
      <c r="D57" s="69">
        <f t="shared" si="20"/>
        <v>8.363914072328187</v>
      </c>
      <c r="E57" s="62">
        <f t="shared" si="20"/>
        <v>11.47837177170794</v>
      </c>
      <c r="F57" s="69">
        <f t="shared" si="20"/>
        <v>8.133456557748541</v>
      </c>
      <c r="G57" s="62">
        <f t="shared" si="20"/>
        <v>7.962140887379071</v>
      </c>
      <c r="H57" s="69">
        <f t="shared" si="20"/>
        <v>3.830824004029659</v>
      </c>
      <c r="I57" s="62">
        <f t="shared" si="20"/>
        <v>3.6118110345246124</v>
      </c>
      <c r="J57" s="69">
        <f t="shared" si="20"/>
        <v>3.1176533684071885</v>
      </c>
      <c r="K57" s="62">
        <f t="shared" si="20"/>
        <v>0</v>
      </c>
      <c r="L57" s="69">
        <f t="shared" si="20"/>
        <v>0</v>
      </c>
      <c r="M57" s="62">
        <f t="shared" si="20"/>
        <v>0</v>
      </c>
      <c r="N57" s="56">
        <f t="shared" si="20"/>
        <v>4.259634641257593</v>
      </c>
      <c r="O57" s="6"/>
      <c r="P57" s="3"/>
      <c r="Q57" s="3"/>
    </row>
    <row r="58" spans="1:17" ht="18" customHeight="1">
      <c r="A58" s="143" t="s">
        <v>9</v>
      </c>
      <c r="B58" s="71">
        <v>25000</v>
      </c>
      <c r="C58" s="72">
        <v>474700</v>
      </c>
      <c r="D58" s="73">
        <v>1300520</v>
      </c>
      <c r="E58" s="72">
        <v>956980</v>
      </c>
      <c r="F58" s="73">
        <v>98000</v>
      </c>
      <c r="G58" s="72">
        <v>0</v>
      </c>
      <c r="H58" s="73">
        <v>0</v>
      </c>
      <c r="I58" s="72">
        <v>0</v>
      </c>
      <c r="J58" s="73">
        <v>0</v>
      </c>
      <c r="K58" s="72">
        <v>0</v>
      </c>
      <c r="L58" s="73">
        <v>0</v>
      </c>
      <c r="M58" s="72">
        <v>0</v>
      </c>
      <c r="N58" s="87">
        <f>SUM(B58:M58)</f>
        <v>2855200</v>
      </c>
      <c r="O58" s="6"/>
      <c r="P58" s="3"/>
      <c r="Q58" s="3"/>
    </row>
    <row r="59" spans="1:17" ht="18" customHeight="1">
      <c r="A59" s="144"/>
      <c r="B59" s="66">
        <f>B58/B52*100</f>
        <v>0.5736157848050556</v>
      </c>
      <c r="C59" s="62">
        <f aca="true" t="shared" si="21" ref="C59:N59">C58/C52*100</f>
        <v>8.231391757198393</v>
      </c>
      <c r="D59" s="69">
        <f t="shared" si="21"/>
        <v>15.88874894733312</v>
      </c>
      <c r="E59" s="62">
        <f t="shared" si="21"/>
        <v>9.622422139956782</v>
      </c>
      <c r="F59" s="69">
        <f t="shared" si="21"/>
        <v>1.5806273154980506</v>
      </c>
      <c r="G59" s="62">
        <f t="shared" si="21"/>
        <v>0</v>
      </c>
      <c r="H59" s="69">
        <f t="shared" si="21"/>
        <v>0</v>
      </c>
      <c r="I59" s="62">
        <f t="shared" si="21"/>
        <v>0</v>
      </c>
      <c r="J59" s="69">
        <f t="shared" si="21"/>
        <v>0</v>
      </c>
      <c r="K59" s="62">
        <f t="shared" si="21"/>
        <v>0</v>
      </c>
      <c r="L59" s="69">
        <f t="shared" si="21"/>
        <v>0</v>
      </c>
      <c r="M59" s="62">
        <f t="shared" si="21"/>
        <v>0</v>
      </c>
      <c r="N59" s="68">
        <f t="shared" si="21"/>
        <v>3.444897939288162</v>
      </c>
      <c r="O59" s="6"/>
      <c r="P59" s="3"/>
      <c r="Q59" s="3"/>
    </row>
    <row r="60" spans="1:17" ht="18" customHeight="1">
      <c r="A60" s="145" t="s">
        <v>26</v>
      </c>
      <c r="B60" s="71">
        <v>90160</v>
      </c>
      <c r="C60" s="72">
        <v>196600</v>
      </c>
      <c r="D60" s="73">
        <v>309900</v>
      </c>
      <c r="E60" s="72">
        <v>97960</v>
      </c>
      <c r="F60" s="73">
        <v>114920</v>
      </c>
      <c r="G60" s="72">
        <v>78840</v>
      </c>
      <c r="H60" s="73">
        <v>64680</v>
      </c>
      <c r="I60" s="72">
        <v>68520</v>
      </c>
      <c r="J60" s="73">
        <v>111274</v>
      </c>
      <c r="K60" s="72">
        <v>110680</v>
      </c>
      <c r="L60" s="73">
        <v>67920</v>
      </c>
      <c r="M60" s="72">
        <v>49200</v>
      </c>
      <c r="N60" s="87">
        <f>SUM(B60:M60)</f>
        <v>1360654</v>
      </c>
      <c r="O60" s="6"/>
      <c r="P60" s="3"/>
      <c r="Q60" s="3"/>
    </row>
    <row r="61" spans="1:17" ht="18" customHeight="1">
      <c r="A61" s="144"/>
      <c r="B61" s="66">
        <f aca="true" t="shared" si="22" ref="B61:N61">B60/B52*100</f>
        <v>2.0686879663209523</v>
      </c>
      <c r="C61" s="62">
        <f t="shared" si="22"/>
        <v>3.409082830135252</v>
      </c>
      <c r="D61" s="69">
        <f t="shared" si="22"/>
        <v>3.7861188592090347</v>
      </c>
      <c r="E61" s="62">
        <f t="shared" si="22"/>
        <v>0.9849865961986315</v>
      </c>
      <c r="F61" s="69">
        <f t="shared" si="22"/>
        <v>1.8535274601738367</v>
      </c>
      <c r="G61" s="62">
        <f t="shared" si="22"/>
        <v>1.787655382488868</v>
      </c>
      <c r="H61" s="69">
        <f t="shared" si="22"/>
        <v>0.873687223486031</v>
      </c>
      <c r="I61" s="62">
        <f t="shared" si="22"/>
        <v>1.0093038013280033</v>
      </c>
      <c r="J61" s="69">
        <f t="shared" si="22"/>
        <v>1.7002242742410383</v>
      </c>
      <c r="K61" s="62">
        <f t="shared" si="22"/>
        <v>1.5802044414481287</v>
      </c>
      <c r="L61" s="69">
        <f t="shared" si="22"/>
        <v>1.0107433145029314</v>
      </c>
      <c r="M61" s="62">
        <f t="shared" si="22"/>
        <v>0.5148943121864914</v>
      </c>
      <c r="N61" s="56">
        <f t="shared" si="22"/>
        <v>1.6416762961208304</v>
      </c>
      <c r="O61" s="6"/>
      <c r="P61" s="3"/>
      <c r="Q61" s="3"/>
    </row>
    <row r="62" spans="1:17" ht="18" customHeight="1">
      <c r="A62" s="143" t="s">
        <v>57</v>
      </c>
      <c r="B62" s="77">
        <v>12753</v>
      </c>
      <c r="C62" s="82">
        <v>16737</v>
      </c>
      <c r="D62" s="77">
        <v>16913</v>
      </c>
      <c r="E62" s="82">
        <v>16598</v>
      </c>
      <c r="F62" s="77">
        <v>11990</v>
      </c>
      <c r="G62" s="82">
        <v>14316</v>
      </c>
      <c r="H62" s="77">
        <v>18499</v>
      </c>
      <c r="I62" s="82">
        <v>16083</v>
      </c>
      <c r="J62" s="77">
        <v>11857</v>
      </c>
      <c r="K62" s="82">
        <v>13037</v>
      </c>
      <c r="L62" s="77">
        <v>13417</v>
      </c>
      <c r="M62" s="82">
        <v>22799</v>
      </c>
      <c r="N62" s="55">
        <f>SUM(B62:M62)</f>
        <v>184999</v>
      </c>
      <c r="O62" s="6"/>
      <c r="P62" s="3"/>
      <c r="Q62" s="3"/>
    </row>
    <row r="63" spans="1:17" ht="18" customHeight="1">
      <c r="A63" s="144"/>
      <c r="B63" s="79">
        <f aca="true" t="shared" si="23" ref="B63:N63">B62/B52*100</f>
        <v>0.29261288414475495</v>
      </c>
      <c r="C63" s="62">
        <f t="shared" si="23"/>
        <v>0.2902228856967127</v>
      </c>
      <c r="D63" s="69">
        <f t="shared" si="23"/>
        <v>0.20662997181607745</v>
      </c>
      <c r="E63" s="62">
        <f t="shared" si="23"/>
        <v>0.16689268603210378</v>
      </c>
      <c r="F63" s="69">
        <f t="shared" si="23"/>
        <v>0.19338491339613906</v>
      </c>
      <c r="G63" s="62">
        <f t="shared" si="23"/>
        <v>0.32460774296943984</v>
      </c>
      <c r="H63" s="69">
        <f t="shared" si="23"/>
        <v>0.24988156999486838</v>
      </c>
      <c r="I63" s="62">
        <f t="shared" si="23"/>
        <v>0.23690357613482602</v>
      </c>
      <c r="J63" s="69">
        <f t="shared" si="23"/>
        <v>0.18117043711627148</v>
      </c>
      <c r="K63" s="62">
        <f t="shared" si="23"/>
        <v>0.18613232113443487</v>
      </c>
      <c r="L63" s="69">
        <f t="shared" si="23"/>
        <v>0.19966347247770658</v>
      </c>
      <c r="M63" s="62">
        <f t="shared" si="23"/>
        <v>0.23859909397438653</v>
      </c>
      <c r="N63" s="68">
        <f t="shared" si="23"/>
        <v>0.22320771710225926</v>
      </c>
      <c r="O63" s="6" t="s">
        <v>12</v>
      </c>
      <c r="P63" s="3"/>
      <c r="Q63" s="3"/>
    </row>
    <row r="64" spans="1:17" ht="18" customHeight="1">
      <c r="A64" s="143" t="s">
        <v>68</v>
      </c>
      <c r="B64" s="77">
        <v>0</v>
      </c>
      <c r="C64" s="82">
        <v>0</v>
      </c>
      <c r="D64" s="77">
        <v>0</v>
      </c>
      <c r="E64" s="82">
        <v>10660</v>
      </c>
      <c r="F64" s="77">
        <v>0</v>
      </c>
      <c r="G64" s="82">
        <v>0</v>
      </c>
      <c r="H64" s="77">
        <v>0</v>
      </c>
      <c r="I64" s="82">
        <v>0</v>
      </c>
      <c r="J64" s="77">
        <v>0</v>
      </c>
      <c r="K64" s="82">
        <v>0</v>
      </c>
      <c r="L64" s="77">
        <v>0</v>
      </c>
      <c r="M64" s="82">
        <v>0</v>
      </c>
      <c r="N64" s="55">
        <f>SUM(B64:M64)</f>
        <v>10660</v>
      </c>
      <c r="O64" s="25" t="s">
        <v>12</v>
      </c>
      <c r="P64" s="3"/>
      <c r="Q64" s="3"/>
    </row>
    <row r="65" spans="1:17" ht="18" customHeight="1">
      <c r="A65" s="144"/>
      <c r="B65" s="79">
        <f>B64/B52*100</f>
        <v>0</v>
      </c>
      <c r="C65" s="62">
        <f aca="true" t="shared" si="24" ref="C65:M65">C64/C52*100</f>
        <v>0</v>
      </c>
      <c r="D65" s="69">
        <f t="shared" si="24"/>
        <v>0</v>
      </c>
      <c r="E65" s="62">
        <f t="shared" si="24"/>
        <v>0.10718616900242356</v>
      </c>
      <c r="F65" s="69">
        <f t="shared" si="24"/>
        <v>0</v>
      </c>
      <c r="G65" s="62">
        <f t="shared" si="24"/>
        <v>0</v>
      </c>
      <c r="H65" s="69">
        <f t="shared" si="24"/>
        <v>0</v>
      </c>
      <c r="I65" s="62">
        <f t="shared" si="24"/>
        <v>0</v>
      </c>
      <c r="J65" s="69">
        <f t="shared" si="24"/>
        <v>0</v>
      </c>
      <c r="K65" s="62">
        <f t="shared" si="24"/>
        <v>0</v>
      </c>
      <c r="L65" s="69">
        <f t="shared" si="24"/>
        <v>0</v>
      </c>
      <c r="M65" s="62">
        <f t="shared" si="24"/>
        <v>0</v>
      </c>
      <c r="N65" s="78">
        <f>N64/N52*100</f>
        <v>0.012861660140379592</v>
      </c>
      <c r="O65" s="25"/>
      <c r="P65" s="3"/>
      <c r="Q65" s="3"/>
    </row>
    <row r="66" spans="1:17" ht="18" customHeight="1">
      <c r="A66" s="143" t="s">
        <v>34</v>
      </c>
      <c r="B66" s="77">
        <v>0</v>
      </c>
      <c r="C66" s="82">
        <v>0</v>
      </c>
      <c r="D66" s="77">
        <v>0</v>
      </c>
      <c r="E66" s="82">
        <v>0</v>
      </c>
      <c r="F66" s="77">
        <v>0</v>
      </c>
      <c r="G66" s="82">
        <v>0</v>
      </c>
      <c r="H66" s="77">
        <v>758</v>
      </c>
      <c r="I66" s="82">
        <v>0</v>
      </c>
      <c r="J66" s="77">
        <v>0</v>
      </c>
      <c r="K66" s="82">
        <v>0</v>
      </c>
      <c r="L66" s="77">
        <v>0</v>
      </c>
      <c r="M66" s="82">
        <v>0</v>
      </c>
      <c r="N66" s="55">
        <f>SUM(B66:M66)</f>
        <v>758</v>
      </c>
      <c r="O66" s="25"/>
      <c r="P66" s="3"/>
      <c r="Q66" s="3"/>
    </row>
    <row r="67" spans="1:17" ht="18" customHeight="1">
      <c r="A67" s="144"/>
      <c r="B67" s="79">
        <f aca="true" t="shared" si="25" ref="B67:M67">B66/B52*100</f>
        <v>0</v>
      </c>
      <c r="C67" s="62">
        <f t="shared" si="25"/>
        <v>0</v>
      </c>
      <c r="D67" s="69">
        <f t="shared" si="25"/>
        <v>0</v>
      </c>
      <c r="E67" s="62">
        <f t="shared" si="25"/>
        <v>0</v>
      </c>
      <c r="F67" s="69">
        <f t="shared" si="25"/>
        <v>0</v>
      </c>
      <c r="G67" s="62">
        <f t="shared" si="25"/>
        <v>0</v>
      </c>
      <c r="H67" s="69">
        <f t="shared" si="25"/>
        <v>0.010238944270290838</v>
      </c>
      <c r="I67" s="62">
        <f t="shared" si="25"/>
        <v>0</v>
      </c>
      <c r="J67" s="69">
        <f t="shared" si="25"/>
        <v>0</v>
      </c>
      <c r="K67" s="62">
        <f t="shared" si="25"/>
        <v>0</v>
      </c>
      <c r="L67" s="69">
        <f t="shared" si="25"/>
        <v>0</v>
      </c>
      <c r="M67" s="62">
        <f t="shared" si="25"/>
        <v>0</v>
      </c>
      <c r="N67" s="78">
        <f>N66/N52*100</f>
        <v>0.0009145533195504437</v>
      </c>
      <c r="O67" s="25" t="s">
        <v>12</v>
      </c>
      <c r="P67" s="3"/>
      <c r="Q67" s="3"/>
    </row>
    <row r="68" spans="1:17" ht="18" customHeight="1">
      <c r="A68" s="3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25"/>
      <c r="P68" s="3"/>
      <c r="Q68" s="3"/>
    </row>
    <row r="69" spans="1:17" ht="18" customHeight="1">
      <c r="A69" s="3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25"/>
      <c r="P69" s="3"/>
      <c r="Q69" s="3"/>
    </row>
    <row r="70" spans="1:17" ht="18" customHeight="1">
      <c r="A70" s="12" t="s">
        <v>40</v>
      </c>
      <c r="B70" s="29"/>
      <c r="C70" s="29"/>
      <c r="D70" s="29"/>
      <c r="E70" s="32"/>
      <c r="F70" s="32"/>
      <c r="G70" s="32"/>
      <c r="H70" s="29"/>
      <c r="I70" s="29"/>
      <c r="J70" s="32"/>
      <c r="K70" s="29"/>
      <c r="L70" s="29"/>
      <c r="M70" s="32"/>
      <c r="N70" s="29"/>
      <c r="O70" s="25" t="s">
        <v>12</v>
      </c>
      <c r="P70" s="3"/>
      <c r="Q70" s="3"/>
    </row>
    <row r="71" spans="1:17" ht="18" customHeight="1">
      <c r="A71" s="13" t="s">
        <v>13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6" t="s">
        <v>0</v>
      </c>
      <c r="O71" s="25" t="s">
        <v>12</v>
      </c>
      <c r="P71" s="3"/>
      <c r="Q71" s="3"/>
    </row>
    <row r="72" spans="1:17" ht="18" customHeight="1">
      <c r="A72" s="1" t="str">
        <f>A5</f>
        <v>平成25年</v>
      </c>
      <c r="B72" s="139" t="s">
        <v>14</v>
      </c>
      <c r="C72" s="139" t="s">
        <v>15</v>
      </c>
      <c r="D72" s="139" t="s">
        <v>16</v>
      </c>
      <c r="E72" s="139" t="s">
        <v>17</v>
      </c>
      <c r="F72" s="139" t="s">
        <v>18</v>
      </c>
      <c r="G72" s="139" t="s">
        <v>19</v>
      </c>
      <c r="H72" s="139" t="s">
        <v>20</v>
      </c>
      <c r="I72" s="139" t="s">
        <v>21</v>
      </c>
      <c r="J72" s="139" t="s">
        <v>22</v>
      </c>
      <c r="K72" s="139" t="s">
        <v>23</v>
      </c>
      <c r="L72" s="139" t="s">
        <v>24</v>
      </c>
      <c r="M72" s="139" t="s">
        <v>25</v>
      </c>
      <c r="N72" s="141" t="s">
        <v>1</v>
      </c>
      <c r="O72" s="6"/>
      <c r="P72" s="3"/>
      <c r="Q72" s="3"/>
    </row>
    <row r="73" spans="1:17" ht="18" customHeight="1">
      <c r="A73" s="4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2"/>
      <c r="O73" s="6"/>
      <c r="P73" s="3"/>
      <c r="Q73" s="3"/>
    </row>
    <row r="74" spans="1:17" ht="18" customHeight="1">
      <c r="A74" s="143" t="s">
        <v>1</v>
      </c>
      <c r="B74" s="71">
        <v>4601210</v>
      </c>
      <c r="C74" s="72">
        <v>4302544</v>
      </c>
      <c r="D74" s="73">
        <v>3927370</v>
      </c>
      <c r="E74" s="72">
        <v>4248005</v>
      </c>
      <c r="F74" s="73">
        <v>4212468</v>
      </c>
      <c r="G74" s="72">
        <v>4022687</v>
      </c>
      <c r="H74" s="73">
        <v>5218835</v>
      </c>
      <c r="I74" s="72">
        <v>4927507</v>
      </c>
      <c r="J74" s="73">
        <v>4837103</v>
      </c>
      <c r="K74" s="72">
        <v>4964020</v>
      </c>
      <c r="L74" s="73">
        <v>4724670</v>
      </c>
      <c r="M74" s="72">
        <v>4813723</v>
      </c>
      <c r="N74" s="55">
        <f>SUM(B74:M74)</f>
        <v>54800142</v>
      </c>
      <c r="O74" s="6"/>
      <c r="P74" s="3"/>
      <c r="Q74" s="3"/>
    </row>
    <row r="75" spans="1:17" ht="18" customHeight="1">
      <c r="A75" s="144"/>
      <c r="B75" s="66">
        <f>B74/B74*100</f>
        <v>100</v>
      </c>
      <c r="C75" s="62">
        <f aca="true" t="shared" si="26" ref="C75:M75">C74/C74*100</f>
        <v>100</v>
      </c>
      <c r="D75" s="69">
        <f t="shared" si="26"/>
        <v>100</v>
      </c>
      <c r="E75" s="62">
        <f t="shared" si="26"/>
        <v>100</v>
      </c>
      <c r="F75" s="69">
        <f t="shared" si="26"/>
        <v>100</v>
      </c>
      <c r="G75" s="62">
        <f t="shared" si="26"/>
        <v>100</v>
      </c>
      <c r="H75" s="69">
        <f t="shared" si="26"/>
        <v>100</v>
      </c>
      <c r="I75" s="62">
        <f t="shared" si="26"/>
        <v>100</v>
      </c>
      <c r="J75" s="69">
        <f t="shared" si="26"/>
        <v>100</v>
      </c>
      <c r="K75" s="62">
        <f t="shared" si="26"/>
        <v>100</v>
      </c>
      <c r="L75" s="69">
        <f t="shared" si="26"/>
        <v>100</v>
      </c>
      <c r="M75" s="62">
        <f t="shared" si="26"/>
        <v>100</v>
      </c>
      <c r="N75" s="56">
        <f>N74/N74*100</f>
        <v>100</v>
      </c>
      <c r="O75" s="6"/>
      <c r="P75" s="3"/>
      <c r="Q75" s="3"/>
    </row>
    <row r="76" spans="1:17" ht="18" customHeight="1">
      <c r="A76" s="143" t="s">
        <v>7</v>
      </c>
      <c r="B76" s="71">
        <v>4594190</v>
      </c>
      <c r="C76" s="72">
        <v>4270144</v>
      </c>
      <c r="D76" s="73">
        <v>3854470</v>
      </c>
      <c r="E76" s="82">
        <v>4198655</v>
      </c>
      <c r="F76" s="77">
        <v>4195968</v>
      </c>
      <c r="G76" s="82">
        <v>4022687</v>
      </c>
      <c r="H76" s="77">
        <v>5218835</v>
      </c>
      <c r="I76" s="82">
        <v>4927507</v>
      </c>
      <c r="J76" s="77">
        <v>4837103</v>
      </c>
      <c r="K76" s="82">
        <v>4949945</v>
      </c>
      <c r="L76" s="77">
        <v>4700370</v>
      </c>
      <c r="M76" s="82">
        <v>4813723</v>
      </c>
      <c r="N76" s="55">
        <f>SUM(B76:M76)</f>
        <v>54583597</v>
      </c>
      <c r="O76" s="6"/>
      <c r="P76" s="3"/>
      <c r="Q76" s="3"/>
    </row>
    <row r="77" spans="1:17" ht="18" customHeight="1">
      <c r="A77" s="144"/>
      <c r="B77" s="66">
        <f>B76/B74*100</f>
        <v>99.84743143651343</v>
      </c>
      <c r="C77" s="62">
        <f aca="true" t="shared" si="27" ref="C77:M77">C76/C74*100</f>
        <v>99.24695714907273</v>
      </c>
      <c r="D77" s="69">
        <f t="shared" si="27"/>
        <v>98.14379597542376</v>
      </c>
      <c r="E77" s="62">
        <f t="shared" si="27"/>
        <v>98.83827820353319</v>
      </c>
      <c r="F77" s="69">
        <f t="shared" si="27"/>
        <v>99.60830562985879</v>
      </c>
      <c r="G77" s="62">
        <f t="shared" si="27"/>
        <v>100</v>
      </c>
      <c r="H77" s="69">
        <f t="shared" si="27"/>
        <v>100</v>
      </c>
      <c r="I77" s="62">
        <f t="shared" si="27"/>
        <v>100</v>
      </c>
      <c r="J77" s="69">
        <f t="shared" si="27"/>
        <v>100</v>
      </c>
      <c r="K77" s="62">
        <f t="shared" si="27"/>
        <v>99.71645964359531</v>
      </c>
      <c r="L77" s="69">
        <f t="shared" si="27"/>
        <v>99.48567836483818</v>
      </c>
      <c r="M77" s="62">
        <f t="shared" si="27"/>
        <v>100</v>
      </c>
      <c r="N77" s="56">
        <f>N76/N74*100</f>
        <v>99.60484591445037</v>
      </c>
      <c r="O77" s="6"/>
      <c r="P77" s="3"/>
      <c r="Q77" s="3"/>
    </row>
    <row r="78" spans="1:17" ht="18" customHeight="1">
      <c r="A78" s="143" t="s">
        <v>68</v>
      </c>
      <c r="B78" s="77">
        <v>7020</v>
      </c>
      <c r="C78" s="82">
        <v>32400</v>
      </c>
      <c r="D78" s="77">
        <v>72900</v>
      </c>
      <c r="E78" s="82">
        <v>49350</v>
      </c>
      <c r="F78" s="77">
        <v>16500</v>
      </c>
      <c r="G78" s="82">
        <v>0</v>
      </c>
      <c r="H78" s="77">
        <v>0</v>
      </c>
      <c r="I78" s="82">
        <v>0</v>
      </c>
      <c r="J78" s="77">
        <v>0</v>
      </c>
      <c r="K78" s="82">
        <v>14075</v>
      </c>
      <c r="L78" s="77">
        <v>24300</v>
      </c>
      <c r="M78" s="82">
        <v>0</v>
      </c>
      <c r="N78" s="55">
        <f>SUM(B78:M78)</f>
        <v>216545</v>
      </c>
      <c r="O78" s="6"/>
      <c r="P78" s="3"/>
      <c r="Q78" s="3"/>
    </row>
    <row r="79" spans="1:17" ht="18" customHeight="1">
      <c r="A79" s="144"/>
      <c r="B79" s="79">
        <f aca="true" t="shared" si="28" ref="B79:M79">B78/B74*100</f>
        <v>0.15256856348656114</v>
      </c>
      <c r="C79" s="62">
        <f t="shared" si="28"/>
        <v>0.7530428509272653</v>
      </c>
      <c r="D79" s="69">
        <f t="shared" si="28"/>
        <v>1.856204024576243</v>
      </c>
      <c r="E79" s="62">
        <f t="shared" si="28"/>
        <v>1.161721796466812</v>
      </c>
      <c r="F79" s="69">
        <f t="shared" si="28"/>
        <v>0.39169437014120945</v>
      </c>
      <c r="G79" s="62">
        <f t="shared" si="28"/>
        <v>0</v>
      </c>
      <c r="H79" s="69">
        <f t="shared" si="28"/>
        <v>0</v>
      </c>
      <c r="I79" s="62">
        <f t="shared" si="28"/>
        <v>0</v>
      </c>
      <c r="J79" s="69">
        <f t="shared" si="28"/>
        <v>0</v>
      </c>
      <c r="K79" s="62">
        <f t="shared" si="28"/>
        <v>0.28354035640468817</v>
      </c>
      <c r="L79" s="69">
        <f t="shared" si="28"/>
        <v>0.5143216351618208</v>
      </c>
      <c r="M79" s="62">
        <f t="shared" si="28"/>
        <v>0</v>
      </c>
      <c r="N79" s="56">
        <f>N78/N74*100</f>
        <v>0.3951540855496323</v>
      </c>
      <c r="O79" s="6"/>
      <c r="P79" s="3"/>
      <c r="Q79" s="3"/>
    </row>
    <row r="80" spans="1:17" ht="18" customHeight="1">
      <c r="A80" s="143"/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88"/>
      <c r="M80" s="88"/>
      <c r="N80" s="90"/>
      <c r="O80" s="6"/>
      <c r="P80" s="3"/>
      <c r="Q80" s="3"/>
    </row>
    <row r="81" spans="1:17" ht="18" customHeight="1">
      <c r="A81" s="14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56"/>
      <c r="O81" s="39" t="s">
        <v>12</v>
      </c>
      <c r="P81" s="40"/>
      <c r="Q81" s="40"/>
    </row>
    <row r="82" spans="1:17" ht="18" customHeight="1">
      <c r="A82" s="14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90"/>
      <c r="O82" s="6" t="s">
        <v>12</v>
      </c>
      <c r="P82" s="3"/>
      <c r="Q82" s="3"/>
    </row>
    <row r="83" spans="1:17" ht="18" customHeight="1">
      <c r="A83" s="144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2"/>
      <c r="O83" s="39" t="s">
        <v>12</v>
      </c>
      <c r="P83" s="40"/>
      <c r="Q83" s="40"/>
    </row>
    <row r="84" spans="1:17" ht="18" customHeight="1">
      <c r="A84" s="145"/>
      <c r="B84" s="93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90"/>
      <c r="O84" s="6" t="s">
        <v>12</v>
      </c>
      <c r="P84" s="3"/>
      <c r="Q84" s="3"/>
    </row>
    <row r="85" spans="1:17" ht="18" customHeight="1">
      <c r="A85" s="14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5"/>
      <c r="O85" s="6" t="s">
        <v>12</v>
      </c>
      <c r="P85" s="3"/>
      <c r="Q85" s="3"/>
    </row>
    <row r="86" spans="1:17" ht="18" customHeight="1">
      <c r="A86" s="145" t="s">
        <v>27</v>
      </c>
      <c r="B86" s="59"/>
      <c r="C86" s="96"/>
      <c r="D86" s="59"/>
      <c r="E86" s="59"/>
      <c r="F86" s="59"/>
      <c r="G86" s="59"/>
      <c r="H86" s="59"/>
      <c r="I86" s="59"/>
      <c r="J86" s="59"/>
      <c r="K86" s="96"/>
      <c r="L86" s="59"/>
      <c r="M86" s="59"/>
      <c r="N86" s="90"/>
      <c r="O86" s="25"/>
      <c r="P86" s="3"/>
      <c r="Q86" s="3"/>
    </row>
    <row r="87" spans="1:17" ht="18" customHeight="1">
      <c r="A87" s="144"/>
      <c r="B87" s="97"/>
      <c r="C87" s="98"/>
      <c r="D87" s="97"/>
      <c r="E87" s="98"/>
      <c r="F87" s="98"/>
      <c r="G87" s="97"/>
      <c r="H87" s="97"/>
      <c r="I87" s="97"/>
      <c r="J87" s="97"/>
      <c r="K87" s="98"/>
      <c r="L87" s="97"/>
      <c r="M87" s="98"/>
      <c r="N87" s="56"/>
      <c r="O87" s="25" t="s">
        <v>12</v>
      </c>
      <c r="P87" s="3"/>
      <c r="Q87" s="3"/>
    </row>
    <row r="88" spans="1:17" ht="18" customHeight="1">
      <c r="A88" s="21" t="s">
        <v>51</v>
      </c>
      <c r="B88" s="32"/>
      <c r="C88" s="29"/>
      <c r="D88" s="32"/>
      <c r="E88" s="29"/>
      <c r="F88" s="29"/>
      <c r="G88" s="32"/>
      <c r="H88" s="32"/>
      <c r="I88" s="32"/>
      <c r="J88" s="32"/>
      <c r="K88" s="29"/>
      <c r="L88" s="32"/>
      <c r="M88" s="29"/>
      <c r="N88" s="29"/>
      <c r="O88" s="25"/>
      <c r="P88" s="3"/>
      <c r="Q88" s="3"/>
    </row>
    <row r="89" spans="1:17" ht="18" customHeight="1">
      <c r="A89" s="21" t="s">
        <v>11</v>
      </c>
      <c r="B89" s="29"/>
      <c r="C89" s="30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24"/>
      <c r="O89" s="25" t="s">
        <v>12</v>
      </c>
      <c r="P89" s="3"/>
      <c r="Q89" s="3"/>
    </row>
    <row r="90" spans="1:17" ht="18" customHeight="1">
      <c r="A90" s="21"/>
      <c r="B90" s="29"/>
      <c r="C90" s="30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24"/>
      <c r="O90" s="25" t="s">
        <v>12</v>
      </c>
      <c r="P90" s="3"/>
      <c r="Q90" s="3"/>
    </row>
    <row r="91" spans="1:17" ht="18" customHeight="1">
      <c r="A91" s="12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24"/>
      <c r="O91" s="25" t="s">
        <v>12</v>
      </c>
      <c r="P91" s="3"/>
      <c r="Q91" s="3"/>
    </row>
    <row r="92" spans="1:17" ht="18" customHeight="1">
      <c r="A92" s="13" t="s">
        <v>13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3"/>
      <c r="M92" s="14"/>
      <c r="N92" s="16" t="s">
        <v>0</v>
      </c>
      <c r="O92" s="25" t="s">
        <v>12</v>
      </c>
      <c r="P92" s="3"/>
      <c r="Q92" s="3"/>
    </row>
    <row r="93" spans="1:17" ht="18" customHeight="1">
      <c r="A93" s="1" t="str">
        <f>A5</f>
        <v>平成25年</v>
      </c>
      <c r="B93" s="139" t="s">
        <v>14</v>
      </c>
      <c r="C93" s="139" t="s">
        <v>15</v>
      </c>
      <c r="D93" s="139" t="s">
        <v>16</v>
      </c>
      <c r="E93" s="139" t="s">
        <v>17</v>
      </c>
      <c r="F93" s="139" t="s">
        <v>18</v>
      </c>
      <c r="G93" s="139" t="s">
        <v>19</v>
      </c>
      <c r="H93" s="139" t="s">
        <v>20</v>
      </c>
      <c r="I93" s="139" t="s">
        <v>21</v>
      </c>
      <c r="J93" s="139" t="s">
        <v>22</v>
      </c>
      <c r="K93" s="139" t="s">
        <v>23</v>
      </c>
      <c r="L93" s="139" t="s">
        <v>24</v>
      </c>
      <c r="M93" s="139" t="s">
        <v>25</v>
      </c>
      <c r="N93" s="141" t="s">
        <v>1</v>
      </c>
      <c r="O93" s="6"/>
      <c r="P93" s="3"/>
      <c r="Q93" s="3"/>
    </row>
    <row r="94" spans="1:17" ht="18" customHeight="1">
      <c r="A94" s="4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64"/>
      <c r="O94" s="6"/>
      <c r="P94" s="3"/>
      <c r="Q94" s="3"/>
    </row>
    <row r="95" spans="1:17" ht="18" customHeight="1">
      <c r="A95" s="143" t="s">
        <v>1</v>
      </c>
      <c r="B95" s="71">
        <v>3777754</v>
      </c>
      <c r="C95" s="72">
        <v>3292730</v>
      </c>
      <c r="D95" s="73">
        <v>3613370</v>
      </c>
      <c r="E95" s="72">
        <v>3528235</v>
      </c>
      <c r="F95" s="73">
        <v>2109310</v>
      </c>
      <c r="G95" s="72">
        <v>688060</v>
      </c>
      <c r="H95" s="73">
        <v>1792235</v>
      </c>
      <c r="I95" s="72">
        <v>999491</v>
      </c>
      <c r="J95" s="73">
        <v>1099450</v>
      </c>
      <c r="K95" s="72">
        <v>1054225</v>
      </c>
      <c r="L95" s="73">
        <v>2405870</v>
      </c>
      <c r="M95" s="72">
        <v>6315080</v>
      </c>
      <c r="N95" s="87">
        <f>SUM(B95:M95)</f>
        <v>30675810</v>
      </c>
      <c r="O95" s="6"/>
      <c r="P95" s="3"/>
      <c r="Q95" s="3"/>
    </row>
    <row r="96" spans="1:17" ht="18" customHeight="1">
      <c r="A96" s="144"/>
      <c r="B96" s="66">
        <f>B95/B95*100</f>
        <v>100</v>
      </c>
      <c r="C96" s="62">
        <f aca="true" t="shared" si="29" ref="C96:N96">C95/C95*100</f>
        <v>100</v>
      </c>
      <c r="D96" s="69">
        <f t="shared" si="29"/>
        <v>100</v>
      </c>
      <c r="E96" s="62">
        <f t="shared" si="29"/>
        <v>100</v>
      </c>
      <c r="F96" s="69">
        <f t="shared" si="29"/>
        <v>100</v>
      </c>
      <c r="G96" s="62">
        <f t="shared" si="29"/>
        <v>100</v>
      </c>
      <c r="H96" s="69">
        <f t="shared" si="29"/>
        <v>100</v>
      </c>
      <c r="I96" s="62">
        <f t="shared" si="29"/>
        <v>100</v>
      </c>
      <c r="J96" s="69">
        <f t="shared" si="29"/>
        <v>100</v>
      </c>
      <c r="K96" s="62">
        <f t="shared" si="29"/>
        <v>100</v>
      </c>
      <c r="L96" s="69">
        <f t="shared" si="29"/>
        <v>100</v>
      </c>
      <c r="M96" s="62">
        <f t="shared" si="29"/>
        <v>100</v>
      </c>
      <c r="N96" s="56">
        <f t="shared" si="29"/>
        <v>100</v>
      </c>
      <c r="O96" s="6"/>
      <c r="P96" s="3"/>
      <c r="Q96" s="3"/>
    </row>
    <row r="97" spans="1:17" ht="18" customHeight="1">
      <c r="A97" s="145" t="s">
        <v>7</v>
      </c>
      <c r="B97" s="71">
        <v>3576445</v>
      </c>
      <c r="C97" s="72">
        <v>3160890</v>
      </c>
      <c r="D97" s="73">
        <v>3410020</v>
      </c>
      <c r="E97" s="72">
        <v>3200070</v>
      </c>
      <c r="F97" s="73">
        <v>1515615</v>
      </c>
      <c r="G97" s="72">
        <v>688060</v>
      </c>
      <c r="H97" s="73">
        <v>1792235</v>
      </c>
      <c r="I97" s="72">
        <v>997745</v>
      </c>
      <c r="J97" s="73">
        <v>1099450</v>
      </c>
      <c r="K97" s="72">
        <v>1054225</v>
      </c>
      <c r="L97" s="73">
        <v>2336510</v>
      </c>
      <c r="M97" s="72">
        <v>4900625</v>
      </c>
      <c r="N97" s="55">
        <f>SUM(B97:M97)</f>
        <v>27731890</v>
      </c>
      <c r="O97" s="6"/>
      <c r="P97" s="3"/>
      <c r="Q97" s="3"/>
    </row>
    <row r="98" spans="1:17" ht="18" customHeight="1">
      <c r="A98" s="144"/>
      <c r="B98" s="66">
        <f>B97/B95*100</f>
        <v>94.67119881283959</v>
      </c>
      <c r="C98" s="62">
        <f aca="true" t="shared" si="30" ref="C98:N98">C97/C95*100</f>
        <v>95.996027612346</v>
      </c>
      <c r="D98" s="69">
        <f>D97/D95*100</f>
        <v>94.37228958008728</v>
      </c>
      <c r="E98" s="62">
        <f t="shared" si="30"/>
        <v>90.69889052174813</v>
      </c>
      <c r="F98" s="69">
        <f t="shared" si="30"/>
        <v>71.85359193290697</v>
      </c>
      <c r="G98" s="62">
        <f t="shared" si="30"/>
        <v>100</v>
      </c>
      <c r="H98" s="69">
        <f t="shared" si="30"/>
        <v>100</v>
      </c>
      <c r="I98" s="62">
        <f t="shared" si="30"/>
        <v>99.82531108334142</v>
      </c>
      <c r="J98" s="69">
        <f t="shared" si="30"/>
        <v>100</v>
      </c>
      <c r="K98" s="62">
        <f t="shared" si="30"/>
        <v>100</v>
      </c>
      <c r="L98" s="69">
        <f t="shared" si="30"/>
        <v>97.11705121224338</v>
      </c>
      <c r="M98" s="62">
        <f t="shared" si="30"/>
        <v>77.60194645198477</v>
      </c>
      <c r="N98" s="56">
        <f t="shared" si="30"/>
        <v>90.4031221995442</v>
      </c>
      <c r="O98" s="6"/>
      <c r="P98" s="3"/>
      <c r="Q98" s="3"/>
    </row>
    <row r="99" spans="1:17" ht="18" customHeight="1">
      <c r="A99" s="143" t="s">
        <v>10</v>
      </c>
      <c r="B99" s="77">
        <v>105060</v>
      </c>
      <c r="C99" s="82">
        <v>90480</v>
      </c>
      <c r="D99" s="77">
        <v>181350</v>
      </c>
      <c r="E99" s="82">
        <v>222135</v>
      </c>
      <c r="F99" s="77">
        <v>165855</v>
      </c>
      <c r="G99" s="82">
        <v>0</v>
      </c>
      <c r="H99" s="77">
        <v>0</v>
      </c>
      <c r="I99" s="82">
        <v>0</v>
      </c>
      <c r="J99" s="77">
        <v>0</v>
      </c>
      <c r="K99" s="82">
        <v>0</v>
      </c>
      <c r="L99" s="77">
        <v>69360</v>
      </c>
      <c r="M99" s="82">
        <v>1330875</v>
      </c>
      <c r="N99" s="55">
        <f>SUM(B99:M99)</f>
        <v>2165115</v>
      </c>
      <c r="O99" s="6"/>
      <c r="P99" s="3"/>
      <c r="Q99" s="3"/>
    </row>
    <row r="100" spans="1:17" ht="18" customHeight="1">
      <c r="A100" s="144"/>
      <c r="B100" s="79">
        <f>B99/B95*100</f>
        <v>2.781017504051349</v>
      </c>
      <c r="C100" s="62">
        <f>C99/C95*100</f>
        <v>2.7478718267212923</v>
      </c>
      <c r="D100" s="69">
        <f>D99/D95*100</f>
        <v>5.018860509718075</v>
      </c>
      <c r="E100" s="62">
        <f aca="true" t="shared" si="31" ref="E100:L100">E99/E95*100</f>
        <v>6.29592416604903</v>
      </c>
      <c r="F100" s="69">
        <f t="shared" si="31"/>
        <v>7.862997852378266</v>
      </c>
      <c r="G100" s="62">
        <f t="shared" si="31"/>
        <v>0</v>
      </c>
      <c r="H100" s="69">
        <f t="shared" si="31"/>
        <v>0</v>
      </c>
      <c r="I100" s="62">
        <f t="shared" si="31"/>
        <v>0</v>
      </c>
      <c r="J100" s="69">
        <f t="shared" si="31"/>
        <v>0</v>
      </c>
      <c r="K100" s="62">
        <f t="shared" si="31"/>
        <v>0</v>
      </c>
      <c r="L100" s="69">
        <f t="shared" si="31"/>
        <v>2.882948787756612</v>
      </c>
      <c r="M100" s="62">
        <f>M99/M95*100</f>
        <v>21.074554874997624</v>
      </c>
      <c r="N100" s="56">
        <f>N99/N95*100</f>
        <v>7.058053234780108</v>
      </c>
      <c r="O100" s="6"/>
      <c r="P100" s="3"/>
      <c r="Q100" s="3"/>
    </row>
    <row r="101" spans="1:17" ht="18" customHeight="1">
      <c r="A101" s="143" t="s">
        <v>9</v>
      </c>
      <c r="B101" s="77">
        <v>96249</v>
      </c>
      <c r="C101" s="82">
        <v>41360</v>
      </c>
      <c r="D101" s="77">
        <v>22000</v>
      </c>
      <c r="E101" s="82">
        <v>105517</v>
      </c>
      <c r="F101" s="77">
        <v>427840</v>
      </c>
      <c r="G101" s="82">
        <v>0</v>
      </c>
      <c r="H101" s="77">
        <v>0</v>
      </c>
      <c r="I101" s="82">
        <v>0</v>
      </c>
      <c r="J101" s="77">
        <v>0</v>
      </c>
      <c r="K101" s="82">
        <v>0</v>
      </c>
      <c r="L101" s="77">
        <v>0</v>
      </c>
      <c r="M101" s="82">
        <v>83580</v>
      </c>
      <c r="N101" s="55">
        <f>SUM(B101:M101)</f>
        <v>776546</v>
      </c>
      <c r="O101" s="6"/>
      <c r="P101" s="3"/>
      <c r="Q101" s="3"/>
    </row>
    <row r="102" spans="1:17" ht="18" customHeight="1">
      <c r="A102" s="144"/>
      <c r="B102" s="79">
        <f>B101/B95*100</f>
        <v>2.5477836831090643</v>
      </c>
      <c r="C102" s="62">
        <f>C101/C95*100</f>
        <v>1.2561005609327216</v>
      </c>
      <c r="D102" s="69">
        <f>D101/D95*100</f>
        <v>0.6088499101946383</v>
      </c>
      <c r="E102" s="62">
        <f aca="true" t="shared" si="32" ref="E102:M102">E101/E95*100</f>
        <v>2.990645464375247</v>
      </c>
      <c r="F102" s="69">
        <f t="shared" si="32"/>
        <v>20.283410214714763</v>
      </c>
      <c r="G102" s="62">
        <f t="shared" si="32"/>
        <v>0</v>
      </c>
      <c r="H102" s="69">
        <f t="shared" si="32"/>
        <v>0</v>
      </c>
      <c r="I102" s="62">
        <f t="shared" si="32"/>
        <v>0</v>
      </c>
      <c r="J102" s="69">
        <f t="shared" si="32"/>
        <v>0</v>
      </c>
      <c r="K102" s="62">
        <f t="shared" si="32"/>
        <v>0</v>
      </c>
      <c r="L102" s="69">
        <f t="shared" si="32"/>
        <v>0</v>
      </c>
      <c r="M102" s="62">
        <f t="shared" si="32"/>
        <v>1.3234986730176024</v>
      </c>
      <c r="N102" s="56">
        <f>N101/N95*100</f>
        <v>2.531460456952889</v>
      </c>
      <c r="O102" s="6"/>
      <c r="P102" s="3"/>
      <c r="Q102" s="3"/>
    </row>
    <row r="103" spans="1:17" ht="18" customHeight="1">
      <c r="A103" s="143" t="s">
        <v>76</v>
      </c>
      <c r="B103" s="77">
        <v>0</v>
      </c>
      <c r="C103" s="82">
        <v>0</v>
      </c>
      <c r="D103" s="77">
        <v>0</v>
      </c>
      <c r="E103" s="82">
        <v>513</v>
      </c>
      <c r="F103" s="77">
        <v>0</v>
      </c>
      <c r="G103" s="82">
        <v>0</v>
      </c>
      <c r="H103" s="77">
        <v>0</v>
      </c>
      <c r="I103" s="82">
        <v>1746</v>
      </c>
      <c r="J103" s="77">
        <v>0</v>
      </c>
      <c r="K103" s="82">
        <v>0</v>
      </c>
      <c r="L103" s="77">
        <v>0</v>
      </c>
      <c r="M103" s="82">
        <v>0</v>
      </c>
      <c r="N103" s="90">
        <f>SUM(B103:M103)</f>
        <v>2259</v>
      </c>
      <c r="O103" s="6"/>
      <c r="P103" s="3"/>
      <c r="Q103" s="3"/>
    </row>
    <row r="104" spans="1:17" ht="18" customHeight="1">
      <c r="A104" s="144"/>
      <c r="B104" s="79">
        <f>B103/B95*100</f>
        <v>0</v>
      </c>
      <c r="C104" s="62">
        <f aca="true" t="shared" si="33" ref="C104:M104">C103/C95*100</f>
        <v>0</v>
      </c>
      <c r="D104" s="69">
        <f t="shared" si="33"/>
        <v>0</v>
      </c>
      <c r="E104" s="62">
        <f t="shared" si="33"/>
        <v>0.014539847827596517</v>
      </c>
      <c r="F104" s="69">
        <f t="shared" si="33"/>
        <v>0</v>
      </c>
      <c r="G104" s="62">
        <f t="shared" si="33"/>
        <v>0</v>
      </c>
      <c r="H104" s="69">
        <f t="shared" si="33"/>
        <v>0</v>
      </c>
      <c r="I104" s="62">
        <f t="shared" si="33"/>
        <v>0.17468891665857922</v>
      </c>
      <c r="J104" s="69">
        <f t="shared" si="33"/>
        <v>0</v>
      </c>
      <c r="K104" s="62">
        <f t="shared" si="33"/>
        <v>0</v>
      </c>
      <c r="L104" s="69">
        <f t="shared" si="33"/>
        <v>0</v>
      </c>
      <c r="M104" s="62">
        <f t="shared" si="33"/>
        <v>0</v>
      </c>
      <c r="N104" s="56">
        <f>N103/N95*100</f>
        <v>0.007364108722801452</v>
      </c>
      <c r="O104" s="6"/>
      <c r="P104" s="3"/>
      <c r="Q104" s="3"/>
    </row>
    <row r="105" spans="1:17" ht="18" customHeight="1">
      <c r="A105" s="145"/>
      <c r="B105" s="89"/>
      <c r="C105" s="89"/>
      <c r="D105" s="89"/>
      <c r="E105" s="100"/>
      <c r="F105" s="99"/>
      <c r="G105" s="100"/>
      <c r="H105" s="89"/>
      <c r="I105" s="89"/>
      <c r="J105" s="89"/>
      <c r="K105" s="89"/>
      <c r="L105" s="89"/>
      <c r="M105" s="89"/>
      <c r="N105" s="90">
        <f>SUM(B105:M105)</f>
        <v>0</v>
      </c>
      <c r="O105" s="6"/>
      <c r="P105" s="3"/>
      <c r="Q105" s="3"/>
    </row>
    <row r="106" spans="1:17" ht="18" customHeight="1">
      <c r="A106" s="144"/>
      <c r="B106" s="76">
        <f>B105/B95*100</f>
        <v>0</v>
      </c>
      <c r="C106" s="76">
        <f aca="true" t="shared" si="34" ref="C106:M106">C105/C95*100</f>
        <v>0</v>
      </c>
      <c r="D106" s="76">
        <f t="shared" si="34"/>
        <v>0</v>
      </c>
      <c r="E106" s="76">
        <f t="shared" si="34"/>
        <v>0</v>
      </c>
      <c r="F106" s="76">
        <f t="shared" si="34"/>
        <v>0</v>
      </c>
      <c r="G106" s="76">
        <f t="shared" si="34"/>
        <v>0</v>
      </c>
      <c r="H106" s="76">
        <f t="shared" si="34"/>
        <v>0</v>
      </c>
      <c r="I106" s="76">
        <f t="shared" si="34"/>
        <v>0</v>
      </c>
      <c r="J106" s="76">
        <f t="shared" si="34"/>
        <v>0</v>
      </c>
      <c r="K106" s="76">
        <f t="shared" si="34"/>
        <v>0</v>
      </c>
      <c r="L106" s="76">
        <f t="shared" si="34"/>
        <v>0</v>
      </c>
      <c r="M106" s="76">
        <f t="shared" si="34"/>
        <v>0</v>
      </c>
      <c r="N106" s="56">
        <f>N105/N95*100</f>
        <v>0</v>
      </c>
      <c r="O106" s="6"/>
      <c r="P106" s="3"/>
      <c r="Q106" s="3"/>
    </row>
    <row r="107" spans="1:17" ht="18" customHeight="1">
      <c r="A107" s="28"/>
      <c r="B107" s="29"/>
      <c r="C107" s="30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24"/>
      <c r="O107" s="25" t="s">
        <v>12</v>
      </c>
      <c r="P107" s="3"/>
      <c r="Q107" s="3"/>
    </row>
    <row r="108" spans="1:17" ht="18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5" t="s">
        <v>12</v>
      </c>
      <c r="P108" s="3"/>
      <c r="Q108" s="3"/>
    </row>
    <row r="109" spans="1:17" ht="18" customHeight="1">
      <c r="A109" s="12" t="s">
        <v>41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25" t="s">
        <v>12</v>
      </c>
      <c r="P109" s="3"/>
      <c r="Q109" s="3"/>
    </row>
    <row r="110" spans="1:17" ht="18" customHeight="1">
      <c r="A110" s="13" t="s">
        <v>13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3"/>
      <c r="M110" s="14"/>
      <c r="N110" s="16" t="s">
        <v>0</v>
      </c>
      <c r="O110" s="25" t="s">
        <v>12</v>
      </c>
      <c r="P110" s="3"/>
      <c r="Q110" s="3"/>
    </row>
    <row r="111" spans="1:17" ht="18" customHeight="1">
      <c r="A111" s="1" t="str">
        <f>A5</f>
        <v>平成25年</v>
      </c>
      <c r="B111" s="139" t="s">
        <v>14</v>
      </c>
      <c r="C111" s="139" t="s">
        <v>15</v>
      </c>
      <c r="D111" s="139" t="s">
        <v>16</v>
      </c>
      <c r="E111" s="139" t="s">
        <v>17</v>
      </c>
      <c r="F111" s="139" t="s">
        <v>18</v>
      </c>
      <c r="G111" s="139" t="s">
        <v>19</v>
      </c>
      <c r="H111" s="139" t="s">
        <v>20</v>
      </c>
      <c r="I111" s="139" t="s">
        <v>21</v>
      </c>
      <c r="J111" s="139" t="s">
        <v>22</v>
      </c>
      <c r="K111" s="139" t="s">
        <v>23</v>
      </c>
      <c r="L111" s="139" t="s">
        <v>24</v>
      </c>
      <c r="M111" s="139" t="s">
        <v>25</v>
      </c>
      <c r="N111" s="141" t="s">
        <v>1</v>
      </c>
      <c r="O111" s="6"/>
      <c r="P111" s="3"/>
      <c r="Q111" s="3"/>
    </row>
    <row r="112" spans="1:17" ht="18" customHeight="1">
      <c r="A112" s="4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64"/>
      <c r="O112" s="6"/>
      <c r="P112" s="3"/>
      <c r="Q112" s="3"/>
    </row>
    <row r="113" spans="1:17" ht="18" customHeight="1">
      <c r="A113" s="143" t="s">
        <v>1</v>
      </c>
      <c r="B113" s="71">
        <v>3323369</v>
      </c>
      <c r="C113" s="72">
        <v>2773748</v>
      </c>
      <c r="D113" s="73">
        <v>2010938</v>
      </c>
      <c r="E113" s="72">
        <v>3793326</v>
      </c>
      <c r="F113" s="73">
        <v>4329867</v>
      </c>
      <c r="G113" s="72">
        <v>2987140</v>
      </c>
      <c r="H113" s="73">
        <v>4012836</v>
      </c>
      <c r="I113" s="72">
        <v>2491627</v>
      </c>
      <c r="J113" s="73">
        <v>3702028</v>
      </c>
      <c r="K113" s="72">
        <v>2173119</v>
      </c>
      <c r="L113" s="73">
        <v>1586557</v>
      </c>
      <c r="M113" s="72">
        <v>2929655</v>
      </c>
      <c r="N113" s="87">
        <f>SUM(B113:M113)</f>
        <v>36114210</v>
      </c>
      <c r="O113" s="6"/>
      <c r="P113" s="3"/>
      <c r="Q113" s="3"/>
    </row>
    <row r="114" spans="1:17" ht="18" customHeight="1">
      <c r="A114" s="144"/>
      <c r="B114" s="66">
        <f>B113/B113*100</f>
        <v>100</v>
      </c>
      <c r="C114" s="62">
        <f aca="true" t="shared" si="35" ref="C114:N114">C113/C113*100</f>
        <v>100</v>
      </c>
      <c r="D114" s="69">
        <f t="shared" si="35"/>
        <v>100</v>
      </c>
      <c r="E114" s="62">
        <f t="shared" si="35"/>
        <v>100</v>
      </c>
      <c r="F114" s="69">
        <f t="shared" si="35"/>
        <v>100</v>
      </c>
      <c r="G114" s="62">
        <f t="shared" si="35"/>
        <v>100</v>
      </c>
      <c r="H114" s="69">
        <f t="shared" si="35"/>
        <v>100</v>
      </c>
      <c r="I114" s="62">
        <f t="shared" si="35"/>
        <v>100</v>
      </c>
      <c r="J114" s="69">
        <f t="shared" si="35"/>
        <v>100</v>
      </c>
      <c r="K114" s="62">
        <f t="shared" si="35"/>
        <v>100</v>
      </c>
      <c r="L114" s="69">
        <f t="shared" si="35"/>
        <v>100</v>
      </c>
      <c r="M114" s="62">
        <f t="shared" si="35"/>
        <v>100</v>
      </c>
      <c r="N114" s="56">
        <f t="shared" si="35"/>
        <v>100</v>
      </c>
      <c r="O114" s="6"/>
      <c r="P114" s="3"/>
      <c r="Q114" s="3"/>
    </row>
    <row r="115" spans="1:17" ht="18" customHeight="1">
      <c r="A115" s="143" t="s">
        <v>31</v>
      </c>
      <c r="B115" s="77">
        <v>1535953</v>
      </c>
      <c r="C115" s="82">
        <v>1203884</v>
      </c>
      <c r="D115" s="77">
        <v>1680309</v>
      </c>
      <c r="E115" s="82">
        <v>3747046</v>
      </c>
      <c r="F115" s="77">
        <v>4329867</v>
      </c>
      <c r="G115" s="82">
        <v>2987140</v>
      </c>
      <c r="H115" s="77">
        <v>4012836</v>
      </c>
      <c r="I115" s="82">
        <v>2472619</v>
      </c>
      <c r="J115" s="77">
        <v>3678924</v>
      </c>
      <c r="K115" s="82">
        <v>2018009</v>
      </c>
      <c r="L115" s="77">
        <v>1505457</v>
      </c>
      <c r="M115" s="82">
        <v>2627230</v>
      </c>
      <c r="N115" s="90">
        <f>SUM(B115:M115)</f>
        <v>31799274</v>
      </c>
      <c r="O115" s="6"/>
      <c r="P115" s="3"/>
      <c r="Q115" s="3"/>
    </row>
    <row r="116" spans="1:17" ht="18" customHeight="1">
      <c r="A116" s="144"/>
      <c r="B116" s="80">
        <f>B115/B113*100</f>
        <v>46.216745717974746</v>
      </c>
      <c r="C116" s="83">
        <f aca="true" t="shared" si="36" ref="C116:N116">C115/C113*100</f>
        <v>43.402789294485295</v>
      </c>
      <c r="D116" s="85">
        <f t="shared" si="36"/>
        <v>83.55846873449107</v>
      </c>
      <c r="E116" s="83">
        <f t="shared" si="36"/>
        <v>98.77996249201888</v>
      </c>
      <c r="F116" s="85">
        <f t="shared" si="36"/>
        <v>100</v>
      </c>
      <c r="G116" s="83">
        <f t="shared" si="36"/>
        <v>100</v>
      </c>
      <c r="H116" s="69">
        <f t="shared" si="36"/>
        <v>100</v>
      </c>
      <c r="I116" s="62">
        <f t="shared" si="36"/>
        <v>99.2371249789796</v>
      </c>
      <c r="J116" s="69">
        <f t="shared" si="36"/>
        <v>99.37590963655596</v>
      </c>
      <c r="K116" s="62">
        <f t="shared" si="36"/>
        <v>92.86233289571348</v>
      </c>
      <c r="L116" s="69">
        <f t="shared" si="36"/>
        <v>94.88830215365725</v>
      </c>
      <c r="M116" s="62">
        <f t="shared" si="36"/>
        <v>89.6771121514308</v>
      </c>
      <c r="N116" s="56">
        <f t="shared" si="36"/>
        <v>88.05197178617503</v>
      </c>
      <c r="O116" s="6"/>
      <c r="P116" s="3"/>
      <c r="Q116" s="3"/>
    </row>
    <row r="117" spans="1:17" ht="18" customHeight="1">
      <c r="A117" s="143" t="s">
        <v>55</v>
      </c>
      <c r="B117" s="77">
        <v>1665384</v>
      </c>
      <c r="C117" s="82">
        <v>1456857</v>
      </c>
      <c r="D117" s="77">
        <v>287124</v>
      </c>
      <c r="E117" s="82">
        <v>46280</v>
      </c>
      <c r="F117" s="77">
        <v>0</v>
      </c>
      <c r="G117" s="82">
        <v>0</v>
      </c>
      <c r="H117" s="77">
        <v>0</v>
      </c>
      <c r="I117" s="82">
        <v>19008</v>
      </c>
      <c r="J117" s="77">
        <v>23104</v>
      </c>
      <c r="K117" s="82">
        <v>155110</v>
      </c>
      <c r="L117" s="77">
        <v>81100</v>
      </c>
      <c r="M117" s="82">
        <v>276425</v>
      </c>
      <c r="N117" s="55">
        <f>SUM(B117:M117)</f>
        <v>4010392</v>
      </c>
      <c r="O117" s="6" t="s">
        <v>12</v>
      </c>
      <c r="P117" s="3"/>
      <c r="Q117" s="3"/>
    </row>
    <row r="118" spans="1:17" ht="18" customHeight="1">
      <c r="A118" s="144"/>
      <c r="B118" s="80">
        <f>B117/B113*100</f>
        <v>50.1113177621865</v>
      </c>
      <c r="C118" s="83">
        <f aca="true" t="shared" si="37" ref="C118:N118">C117/C113*100</f>
        <v>52.523048236537704</v>
      </c>
      <c r="D118" s="85">
        <f t="shared" si="37"/>
        <v>14.278113000002984</v>
      </c>
      <c r="E118" s="83">
        <f t="shared" si="37"/>
        <v>1.2200375079811225</v>
      </c>
      <c r="F118" s="85">
        <f t="shared" si="37"/>
        <v>0</v>
      </c>
      <c r="G118" s="83">
        <f t="shared" si="37"/>
        <v>0</v>
      </c>
      <c r="H118" s="85">
        <f t="shared" si="37"/>
        <v>0</v>
      </c>
      <c r="I118" s="83">
        <f t="shared" si="37"/>
        <v>0.7628750210204015</v>
      </c>
      <c r="J118" s="85">
        <f t="shared" si="37"/>
        <v>0.6240903634440367</v>
      </c>
      <c r="K118" s="83">
        <f t="shared" si="37"/>
        <v>7.137667104286511</v>
      </c>
      <c r="L118" s="85">
        <f t="shared" si="37"/>
        <v>5.111697846342741</v>
      </c>
      <c r="M118" s="83">
        <f t="shared" si="37"/>
        <v>9.435411336829763</v>
      </c>
      <c r="N118" s="57">
        <f t="shared" si="37"/>
        <v>11.10474796485926</v>
      </c>
      <c r="O118" s="35" t="s">
        <v>12</v>
      </c>
      <c r="P118" s="36"/>
      <c r="Q118" s="36"/>
    </row>
    <row r="119" spans="1:17" ht="18" customHeight="1">
      <c r="A119" s="143" t="s">
        <v>34</v>
      </c>
      <c r="B119" s="77">
        <v>122032</v>
      </c>
      <c r="C119" s="82">
        <v>113007</v>
      </c>
      <c r="D119" s="77">
        <v>43505</v>
      </c>
      <c r="E119" s="82">
        <v>0</v>
      </c>
      <c r="F119" s="77">
        <v>0</v>
      </c>
      <c r="G119" s="82">
        <v>0</v>
      </c>
      <c r="H119" s="77">
        <v>0</v>
      </c>
      <c r="I119" s="82">
        <v>0</v>
      </c>
      <c r="J119" s="77">
        <v>0</v>
      </c>
      <c r="K119" s="82">
        <v>0</v>
      </c>
      <c r="L119" s="77">
        <v>0</v>
      </c>
      <c r="M119" s="82">
        <v>26000</v>
      </c>
      <c r="N119" s="55">
        <f>SUM(B119:M119)</f>
        <v>304544</v>
      </c>
      <c r="O119" s="6"/>
      <c r="P119" s="3"/>
      <c r="Q119" s="3"/>
    </row>
    <row r="120" spans="1:17" ht="18" customHeight="1">
      <c r="A120" s="144"/>
      <c r="B120" s="80">
        <f>B119/B113*100</f>
        <v>3.671936519838754</v>
      </c>
      <c r="C120" s="83">
        <f aca="true" t="shared" si="38" ref="C120:N120">C119/C113*100</f>
        <v>4.0741624689769935</v>
      </c>
      <c r="D120" s="85">
        <f t="shared" si="38"/>
        <v>2.163418265505948</v>
      </c>
      <c r="E120" s="83">
        <f t="shared" si="38"/>
        <v>0</v>
      </c>
      <c r="F120" s="85">
        <f t="shared" si="38"/>
        <v>0</v>
      </c>
      <c r="G120" s="62">
        <f t="shared" si="38"/>
        <v>0</v>
      </c>
      <c r="H120" s="85">
        <f t="shared" si="38"/>
        <v>0</v>
      </c>
      <c r="I120" s="62">
        <f t="shared" si="38"/>
        <v>0</v>
      </c>
      <c r="J120" s="85">
        <f t="shared" si="38"/>
        <v>0</v>
      </c>
      <c r="K120" s="62">
        <f t="shared" si="38"/>
        <v>0</v>
      </c>
      <c r="L120" s="85">
        <f t="shared" si="38"/>
        <v>0</v>
      </c>
      <c r="M120" s="62">
        <f t="shared" si="38"/>
        <v>0.8874765117394369</v>
      </c>
      <c r="N120" s="57">
        <f t="shared" si="38"/>
        <v>0.8432802489657119</v>
      </c>
      <c r="O120" s="6"/>
      <c r="P120" s="3"/>
      <c r="Q120" s="3"/>
    </row>
    <row r="121" spans="1:17" ht="18" customHeight="1">
      <c r="A121" s="145"/>
      <c r="B121" s="105"/>
      <c r="C121" s="106"/>
      <c r="D121" s="107"/>
      <c r="E121" s="111"/>
      <c r="F121" s="109"/>
      <c r="G121" s="89"/>
      <c r="H121" s="89"/>
      <c r="I121" s="89"/>
      <c r="J121" s="89"/>
      <c r="K121" s="101"/>
      <c r="L121" s="89"/>
      <c r="M121" s="89"/>
      <c r="N121" s="90">
        <f>SUM(B121:M121)</f>
        <v>0</v>
      </c>
      <c r="O121" s="6"/>
      <c r="P121" s="3"/>
      <c r="Q121" s="3"/>
    </row>
    <row r="122" spans="1:17" ht="18" customHeight="1">
      <c r="A122" s="144"/>
      <c r="B122" s="80">
        <f>B121/B113*100</f>
        <v>0</v>
      </c>
      <c r="C122" s="83">
        <f aca="true" t="shared" si="39" ref="C122:N122">C121/C113*100</f>
        <v>0</v>
      </c>
      <c r="D122" s="85">
        <f t="shared" si="39"/>
        <v>0</v>
      </c>
      <c r="E122" s="83">
        <f t="shared" si="39"/>
        <v>0</v>
      </c>
      <c r="F122" s="57">
        <f t="shared" si="39"/>
        <v>0</v>
      </c>
      <c r="G122" s="76">
        <f t="shared" si="39"/>
        <v>0</v>
      </c>
      <c r="H122" s="76">
        <f t="shared" si="39"/>
        <v>0</v>
      </c>
      <c r="I122" s="76">
        <f t="shared" si="39"/>
        <v>0</v>
      </c>
      <c r="J122" s="76">
        <f t="shared" si="39"/>
        <v>0</v>
      </c>
      <c r="K122" s="76">
        <f t="shared" si="39"/>
        <v>0</v>
      </c>
      <c r="L122" s="76">
        <f t="shared" si="39"/>
        <v>0</v>
      </c>
      <c r="M122" s="76">
        <f t="shared" si="39"/>
        <v>0</v>
      </c>
      <c r="N122" s="76">
        <f t="shared" si="39"/>
        <v>0</v>
      </c>
      <c r="O122" s="6"/>
      <c r="P122" s="3"/>
      <c r="Q122" s="3"/>
    </row>
    <row r="123" spans="1:17" ht="18" customHeight="1">
      <c r="A123" s="143"/>
      <c r="B123" s="105"/>
      <c r="C123" s="106"/>
      <c r="D123" s="108"/>
      <c r="E123" s="112"/>
      <c r="F123" s="110"/>
      <c r="G123" s="89"/>
      <c r="H123" s="89"/>
      <c r="I123" s="89"/>
      <c r="J123" s="89"/>
      <c r="K123" s="89"/>
      <c r="L123" s="89"/>
      <c r="M123" s="89"/>
      <c r="N123" s="90"/>
      <c r="O123" s="6" t="s">
        <v>12</v>
      </c>
      <c r="P123" s="3"/>
      <c r="Q123" s="3"/>
    </row>
    <row r="124" spans="1:17" ht="18" customHeight="1">
      <c r="A124" s="144"/>
      <c r="B124" s="79"/>
      <c r="C124" s="62"/>
      <c r="D124" s="69"/>
      <c r="E124" s="62"/>
      <c r="F124" s="78"/>
      <c r="G124" s="74"/>
      <c r="H124" s="74"/>
      <c r="I124" s="74"/>
      <c r="J124" s="74"/>
      <c r="K124" s="74"/>
      <c r="L124" s="74"/>
      <c r="M124" s="74"/>
      <c r="N124" s="56"/>
      <c r="O124" s="35" t="s">
        <v>12</v>
      </c>
      <c r="P124" s="36"/>
      <c r="Q124" s="36"/>
    </row>
    <row r="125" spans="1:17" ht="18" customHeight="1">
      <c r="A125" s="145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102"/>
      <c r="O125" s="25"/>
      <c r="P125" s="3"/>
      <c r="Q125" s="3"/>
    </row>
    <row r="126" spans="1:17" ht="18" customHeight="1">
      <c r="A126" s="144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4"/>
      <c r="O126" s="25"/>
      <c r="P126" s="3"/>
      <c r="Q126" s="3"/>
    </row>
    <row r="127" spans="1:17" ht="18" customHeight="1">
      <c r="A127" s="21" t="s">
        <v>51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5"/>
      <c r="P127" s="3"/>
      <c r="Q127" s="3"/>
    </row>
    <row r="128" spans="1:17" ht="18" customHeight="1">
      <c r="A128" s="21" t="s">
        <v>11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5" t="s">
        <v>12</v>
      </c>
      <c r="P128" s="3"/>
      <c r="Q128" s="3"/>
    </row>
    <row r="129" spans="1:17" ht="18" customHeight="1">
      <c r="A129" s="21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5" t="s">
        <v>12</v>
      </c>
      <c r="P129" s="3"/>
      <c r="Q129" s="3"/>
    </row>
    <row r="130" spans="1:17" ht="18" customHeight="1">
      <c r="A130" s="12" t="s">
        <v>32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4"/>
      <c r="O130" s="25" t="s">
        <v>12</v>
      </c>
      <c r="P130" s="3"/>
      <c r="Q130" s="3"/>
    </row>
    <row r="131" spans="1:17" ht="18" customHeight="1">
      <c r="A131" s="13" t="s">
        <v>13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4"/>
      <c r="N131" s="16" t="s">
        <v>0</v>
      </c>
      <c r="O131" s="25" t="s">
        <v>12</v>
      </c>
      <c r="P131" s="3"/>
      <c r="Q131" s="3"/>
    </row>
    <row r="132" spans="1:17" ht="18" customHeight="1">
      <c r="A132" s="1" t="str">
        <f>A5</f>
        <v>平成25年</v>
      </c>
      <c r="B132" s="139" t="s">
        <v>14</v>
      </c>
      <c r="C132" s="139" t="s">
        <v>15</v>
      </c>
      <c r="D132" s="139" t="s">
        <v>16</v>
      </c>
      <c r="E132" s="139" t="s">
        <v>17</v>
      </c>
      <c r="F132" s="139" t="s">
        <v>18</v>
      </c>
      <c r="G132" s="139" t="s">
        <v>19</v>
      </c>
      <c r="H132" s="139" t="s">
        <v>20</v>
      </c>
      <c r="I132" s="139" t="s">
        <v>21</v>
      </c>
      <c r="J132" s="139" t="s">
        <v>22</v>
      </c>
      <c r="K132" s="139" t="s">
        <v>23</v>
      </c>
      <c r="L132" s="139" t="s">
        <v>24</v>
      </c>
      <c r="M132" s="139" t="s">
        <v>25</v>
      </c>
      <c r="N132" s="141" t="s">
        <v>1</v>
      </c>
      <c r="O132" s="6"/>
      <c r="P132" s="3"/>
      <c r="Q132" s="3"/>
    </row>
    <row r="133" spans="1:17" ht="18" customHeight="1">
      <c r="A133" s="4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2"/>
      <c r="O133" s="6"/>
      <c r="P133" s="3"/>
      <c r="Q133" s="3"/>
    </row>
    <row r="134" spans="1:17" ht="18" customHeight="1">
      <c r="A134" s="143" t="s">
        <v>1</v>
      </c>
      <c r="B134" s="71">
        <v>4128432</v>
      </c>
      <c r="C134" s="72">
        <v>2809892</v>
      </c>
      <c r="D134" s="73">
        <v>2899040</v>
      </c>
      <c r="E134" s="72">
        <v>2797520</v>
      </c>
      <c r="F134" s="73">
        <v>2916738</v>
      </c>
      <c r="G134" s="72">
        <v>2317420</v>
      </c>
      <c r="H134" s="73">
        <v>3750664</v>
      </c>
      <c r="I134" s="72">
        <v>2410430</v>
      </c>
      <c r="J134" s="73">
        <v>3545846</v>
      </c>
      <c r="K134" s="72">
        <v>4580530</v>
      </c>
      <c r="L134" s="73">
        <v>4088756</v>
      </c>
      <c r="M134" s="72">
        <v>4438000</v>
      </c>
      <c r="N134" s="55">
        <f>SUM(B134:M134)</f>
        <v>40683268</v>
      </c>
      <c r="O134" s="6"/>
      <c r="P134" s="3"/>
      <c r="Q134" s="3"/>
    </row>
    <row r="135" spans="1:17" ht="18" customHeight="1">
      <c r="A135" s="144"/>
      <c r="B135" s="66">
        <f aca="true" t="shared" si="40" ref="B135:N135">B134/B134*100</f>
        <v>100</v>
      </c>
      <c r="C135" s="62">
        <f t="shared" si="40"/>
        <v>100</v>
      </c>
      <c r="D135" s="69">
        <f t="shared" si="40"/>
        <v>100</v>
      </c>
      <c r="E135" s="62">
        <f t="shared" si="40"/>
        <v>100</v>
      </c>
      <c r="F135" s="69">
        <f t="shared" si="40"/>
        <v>100</v>
      </c>
      <c r="G135" s="62">
        <f t="shared" si="40"/>
        <v>100</v>
      </c>
      <c r="H135" s="69">
        <f t="shared" si="40"/>
        <v>100</v>
      </c>
      <c r="I135" s="62">
        <f t="shared" si="40"/>
        <v>100</v>
      </c>
      <c r="J135" s="69">
        <f t="shared" si="40"/>
        <v>100</v>
      </c>
      <c r="K135" s="62">
        <f t="shared" si="40"/>
        <v>100</v>
      </c>
      <c r="L135" s="69">
        <f t="shared" si="40"/>
        <v>100</v>
      </c>
      <c r="M135" s="62">
        <f t="shared" si="40"/>
        <v>100</v>
      </c>
      <c r="N135" s="56">
        <f t="shared" si="40"/>
        <v>100</v>
      </c>
      <c r="O135" s="6"/>
      <c r="P135" s="3"/>
      <c r="Q135" s="3"/>
    </row>
    <row r="136" spans="1:17" ht="18" customHeight="1">
      <c r="A136" s="145" t="s">
        <v>7</v>
      </c>
      <c r="B136" s="71">
        <v>4115932</v>
      </c>
      <c r="C136" s="72">
        <v>2774452</v>
      </c>
      <c r="D136" s="73">
        <v>2842740</v>
      </c>
      <c r="E136" s="72">
        <v>2625920</v>
      </c>
      <c r="F136" s="73">
        <v>2476738</v>
      </c>
      <c r="G136" s="72">
        <v>1957910</v>
      </c>
      <c r="H136" s="73">
        <v>3444614</v>
      </c>
      <c r="I136" s="72">
        <v>2325430</v>
      </c>
      <c r="J136" s="73">
        <v>3509346</v>
      </c>
      <c r="K136" s="72">
        <v>4520430</v>
      </c>
      <c r="L136" s="73">
        <v>4066806</v>
      </c>
      <c r="M136" s="72">
        <v>4425500</v>
      </c>
      <c r="N136" s="55">
        <f>SUM(B136:M136)</f>
        <v>39085818</v>
      </c>
      <c r="O136" s="6"/>
      <c r="P136" s="3"/>
      <c r="Q136" s="3"/>
    </row>
    <row r="137" spans="1:17" ht="18" customHeight="1">
      <c r="A137" s="144"/>
      <c r="B137" s="66">
        <f aca="true" t="shared" si="41" ref="B137:M137">B136/B134*100</f>
        <v>99.69722160859135</v>
      </c>
      <c r="C137" s="62">
        <f t="shared" si="41"/>
        <v>98.73874156017385</v>
      </c>
      <c r="D137" s="69">
        <f t="shared" si="41"/>
        <v>98.0579778133451</v>
      </c>
      <c r="E137" s="62">
        <f t="shared" si="41"/>
        <v>93.86599559609941</v>
      </c>
      <c r="F137" s="69">
        <f t="shared" si="41"/>
        <v>84.91465465873176</v>
      </c>
      <c r="G137" s="62">
        <f t="shared" si="41"/>
        <v>84.4866273700926</v>
      </c>
      <c r="H137" s="69">
        <f t="shared" si="41"/>
        <v>91.8401115109218</v>
      </c>
      <c r="I137" s="62">
        <f t="shared" si="41"/>
        <v>96.47365822695537</v>
      </c>
      <c r="J137" s="69">
        <f t="shared" si="41"/>
        <v>98.97062647390777</v>
      </c>
      <c r="K137" s="62">
        <f t="shared" si="41"/>
        <v>98.68792475979853</v>
      </c>
      <c r="L137" s="69">
        <f t="shared" si="41"/>
        <v>99.46316190058786</v>
      </c>
      <c r="M137" s="62">
        <f t="shared" si="41"/>
        <v>99.7183415953132</v>
      </c>
      <c r="N137" s="56">
        <f>N136/N134*100</f>
        <v>96.07344719701474</v>
      </c>
      <c r="O137" s="6"/>
      <c r="P137" s="3"/>
      <c r="Q137" s="3"/>
    </row>
    <row r="138" spans="1:17" ht="18" customHeight="1">
      <c r="A138" s="145" t="s">
        <v>9</v>
      </c>
      <c r="B138" s="77">
        <v>12500</v>
      </c>
      <c r="C138" s="82">
        <v>35440</v>
      </c>
      <c r="D138" s="77">
        <v>56300</v>
      </c>
      <c r="E138" s="82">
        <v>171600</v>
      </c>
      <c r="F138" s="77">
        <v>440000</v>
      </c>
      <c r="G138" s="82">
        <v>359510</v>
      </c>
      <c r="H138" s="77">
        <v>306050</v>
      </c>
      <c r="I138" s="82">
        <v>85000</v>
      </c>
      <c r="J138" s="77">
        <v>36500</v>
      </c>
      <c r="K138" s="82">
        <v>60100</v>
      </c>
      <c r="L138" s="77">
        <v>21950</v>
      </c>
      <c r="M138" s="82">
        <v>12500</v>
      </c>
      <c r="N138" s="113">
        <f>SUM(B138:M138)</f>
        <v>1597450</v>
      </c>
      <c r="O138" s="6"/>
      <c r="P138" s="3"/>
      <c r="Q138" s="3"/>
    </row>
    <row r="139" spans="1:17" ht="18" customHeight="1">
      <c r="A139" s="144"/>
      <c r="B139" s="79">
        <f aca="true" t="shared" si="42" ref="B139:M139">B138/B134*100</f>
        <v>0.30277839140865104</v>
      </c>
      <c r="C139" s="62">
        <f t="shared" si="42"/>
        <v>1.261258439826157</v>
      </c>
      <c r="D139" s="69">
        <f t="shared" si="42"/>
        <v>1.9420221866548928</v>
      </c>
      <c r="E139" s="62">
        <f t="shared" si="42"/>
        <v>6.134004403900597</v>
      </c>
      <c r="F139" s="69">
        <f t="shared" si="42"/>
        <v>15.085345341268225</v>
      </c>
      <c r="G139" s="62">
        <f t="shared" si="42"/>
        <v>15.513372629907396</v>
      </c>
      <c r="H139" s="69">
        <f t="shared" si="42"/>
        <v>8.1598884890782</v>
      </c>
      <c r="I139" s="62">
        <f t="shared" si="42"/>
        <v>3.526341773044644</v>
      </c>
      <c r="J139" s="69">
        <f t="shared" si="42"/>
        <v>1.0293735260922219</v>
      </c>
      <c r="K139" s="62">
        <f t="shared" si="42"/>
        <v>1.3120752402014613</v>
      </c>
      <c r="L139" s="69">
        <f>L138/L134*100</f>
        <v>0.536838099412144</v>
      </c>
      <c r="M139" s="62">
        <f t="shared" si="42"/>
        <v>0.28165840468679587</v>
      </c>
      <c r="N139" s="78">
        <f>N138/N134*100</f>
        <v>3.926552802985247</v>
      </c>
      <c r="O139" s="6"/>
      <c r="P139" s="3"/>
      <c r="Q139" s="3"/>
    </row>
    <row r="140" spans="1:17" ht="18" customHeight="1">
      <c r="A140" s="145"/>
      <c r="B140" s="59"/>
      <c r="C140" s="114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90"/>
      <c r="O140" s="6"/>
      <c r="P140" s="3"/>
      <c r="Q140" s="3"/>
    </row>
    <row r="141" spans="1:17" ht="18" customHeight="1">
      <c r="A141" s="14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56"/>
      <c r="O141" s="6"/>
      <c r="P141" s="3"/>
      <c r="Q141" s="3"/>
    </row>
    <row r="142" spans="1:17" ht="18" customHeight="1">
      <c r="A142" s="14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5"/>
      <c r="O142" s="6"/>
      <c r="P142" s="3"/>
      <c r="Q142" s="3"/>
    </row>
    <row r="143" spans="1:17" ht="18" customHeight="1">
      <c r="A143" s="144"/>
      <c r="B143" s="27"/>
      <c r="C143" s="27"/>
      <c r="D143" s="27"/>
      <c r="E143" s="27"/>
      <c r="F143" s="27"/>
      <c r="G143" s="27"/>
      <c r="H143" s="27"/>
      <c r="I143" s="27"/>
      <c r="J143" s="27"/>
      <c r="K143" s="38"/>
      <c r="L143" s="27"/>
      <c r="M143" s="27"/>
      <c r="N143" s="7"/>
      <c r="O143" s="6"/>
      <c r="P143" s="3"/>
      <c r="Q143" s="3"/>
    </row>
    <row r="144" spans="1:17" ht="18" customHeight="1">
      <c r="A144" s="14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5"/>
      <c r="O144" s="6"/>
      <c r="P144" s="3"/>
      <c r="Q144" s="3"/>
    </row>
    <row r="145" spans="1:17" ht="18" customHeight="1">
      <c r="A145" s="14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7"/>
      <c r="O145" s="6"/>
      <c r="P145" s="3"/>
      <c r="Q145" s="3"/>
    </row>
    <row r="146" spans="1:17" ht="18" customHeight="1">
      <c r="A146" s="145" t="s">
        <v>27</v>
      </c>
      <c r="B146" s="8" t="s">
        <v>62</v>
      </c>
      <c r="C146" s="8" t="s">
        <v>62</v>
      </c>
      <c r="D146" s="8" t="s">
        <v>62</v>
      </c>
      <c r="E146" s="8" t="s">
        <v>62</v>
      </c>
      <c r="F146" s="8" t="s">
        <v>62</v>
      </c>
      <c r="G146" s="8" t="s">
        <v>62</v>
      </c>
      <c r="H146" s="8" t="s">
        <v>62</v>
      </c>
      <c r="I146" s="8" t="s">
        <v>62</v>
      </c>
      <c r="J146" s="8" t="s">
        <v>62</v>
      </c>
      <c r="K146" s="8" t="s">
        <v>62</v>
      </c>
      <c r="L146" s="8" t="s">
        <v>62</v>
      </c>
      <c r="M146" s="8" t="s">
        <v>62</v>
      </c>
      <c r="N146" s="37" t="s">
        <v>62</v>
      </c>
      <c r="O146" s="25"/>
      <c r="P146" s="3"/>
      <c r="Q146" s="3"/>
    </row>
    <row r="147" spans="1:17" ht="18" customHeight="1">
      <c r="A147" s="144"/>
      <c r="B147" s="33" t="s">
        <v>62</v>
      </c>
      <c r="C147" s="33" t="s">
        <v>62</v>
      </c>
      <c r="D147" s="33" t="s">
        <v>62</v>
      </c>
      <c r="E147" s="33" t="s">
        <v>62</v>
      </c>
      <c r="F147" s="33" t="s">
        <v>62</v>
      </c>
      <c r="G147" s="33" t="s">
        <v>62</v>
      </c>
      <c r="H147" s="33" t="s">
        <v>62</v>
      </c>
      <c r="I147" s="33" t="s">
        <v>62</v>
      </c>
      <c r="J147" s="33" t="s">
        <v>62</v>
      </c>
      <c r="K147" s="33" t="s">
        <v>62</v>
      </c>
      <c r="L147" s="33" t="s">
        <v>62</v>
      </c>
      <c r="M147" s="33" t="s">
        <v>62</v>
      </c>
      <c r="N147" s="34" t="s">
        <v>62</v>
      </c>
      <c r="O147" s="25"/>
      <c r="P147" s="3"/>
      <c r="Q147" s="3"/>
    </row>
    <row r="148" spans="1:17" ht="18" customHeight="1">
      <c r="A148" s="28"/>
      <c r="B148" s="29"/>
      <c r="C148" s="30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4"/>
      <c r="O148" s="25" t="s">
        <v>12</v>
      </c>
      <c r="P148" s="3"/>
      <c r="Q148" s="3"/>
    </row>
    <row r="149" spans="1:17" ht="18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4"/>
      <c r="O149" s="25" t="s">
        <v>12</v>
      </c>
      <c r="P149" s="3"/>
      <c r="Q149" s="3"/>
    </row>
    <row r="150" spans="1:17" ht="18" customHeight="1">
      <c r="A150" s="12" t="s">
        <v>42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4"/>
      <c r="O150" s="25" t="s">
        <v>12</v>
      </c>
      <c r="P150" s="3"/>
      <c r="Q150" s="3"/>
    </row>
    <row r="151" spans="1:17" ht="18" customHeight="1">
      <c r="A151" s="13" t="s">
        <v>13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4"/>
      <c r="N151" s="16" t="s">
        <v>0</v>
      </c>
      <c r="O151" s="25" t="s">
        <v>12</v>
      </c>
      <c r="P151" s="3"/>
      <c r="Q151" s="3"/>
    </row>
    <row r="152" spans="1:17" ht="18" customHeight="1">
      <c r="A152" s="1" t="str">
        <f>A5</f>
        <v>平成25年</v>
      </c>
      <c r="B152" s="139" t="s">
        <v>14</v>
      </c>
      <c r="C152" s="139" t="s">
        <v>15</v>
      </c>
      <c r="D152" s="139" t="s">
        <v>16</v>
      </c>
      <c r="E152" s="139" t="s">
        <v>17</v>
      </c>
      <c r="F152" s="139" t="s">
        <v>18</v>
      </c>
      <c r="G152" s="139" t="s">
        <v>19</v>
      </c>
      <c r="H152" s="139" t="s">
        <v>20</v>
      </c>
      <c r="I152" s="139" t="s">
        <v>21</v>
      </c>
      <c r="J152" s="139" t="s">
        <v>22</v>
      </c>
      <c r="K152" s="139" t="s">
        <v>23</v>
      </c>
      <c r="L152" s="139" t="s">
        <v>24</v>
      </c>
      <c r="M152" s="139" t="s">
        <v>25</v>
      </c>
      <c r="N152" s="141" t="s">
        <v>1</v>
      </c>
      <c r="O152" s="6"/>
      <c r="P152" s="3"/>
      <c r="Q152" s="3"/>
    </row>
    <row r="153" spans="1:17" ht="18" customHeight="1">
      <c r="A153" s="4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64"/>
      <c r="O153" s="6"/>
      <c r="P153" s="3"/>
      <c r="Q153" s="3"/>
    </row>
    <row r="154" spans="1:17" ht="18" customHeight="1">
      <c r="A154" s="143" t="s">
        <v>1</v>
      </c>
      <c r="B154" s="71">
        <v>1491147</v>
      </c>
      <c r="C154" s="72">
        <v>1490420</v>
      </c>
      <c r="D154" s="73">
        <v>3307979</v>
      </c>
      <c r="E154" s="72">
        <v>1768634</v>
      </c>
      <c r="F154" s="73">
        <v>1582356</v>
      </c>
      <c r="G154" s="72">
        <v>1173882</v>
      </c>
      <c r="H154" s="73">
        <v>1498290</v>
      </c>
      <c r="I154" s="72">
        <v>1488221</v>
      </c>
      <c r="J154" s="73">
        <v>1581142</v>
      </c>
      <c r="K154" s="72">
        <v>1342141</v>
      </c>
      <c r="L154" s="73">
        <v>1022593</v>
      </c>
      <c r="M154" s="72">
        <v>1346384</v>
      </c>
      <c r="N154" s="118">
        <f>SUM(B154:M154)</f>
        <v>19093189</v>
      </c>
      <c r="O154" s="6"/>
      <c r="P154" s="3"/>
      <c r="Q154" s="3"/>
    </row>
    <row r="155" spans="1:17" ht="18" customHeight="1">
      <c r="A155" s="144"/>
      <c r="B155" s="66">
        <f>B154/B154*100</f>
        <v>100</v>
      </c>
      <c r="C155" s="62">
        <f aca="true" t="shared" si="43" ref="C155:M155">C154/C154*100</f>
        <v>100</v>
      </c>
      <c r="D155" s="69">
        <f t="shared" si="43"/>
        <v>100</v>
      </c>
      <c r="E155" s="62">
        <f t="shared" si="43"/>
        <v>100</v>
      </c>
      <c r="F155" s="69">
        <f t="shared" si="43"/>
        <v>100</v>
      </c>
      <c r="G155" s="62">
        <f t="shared" si="43"/>
        <v>100</v>
      </c>
      <c r="H155" s="69">
        <f t="shared" si="43"/>
        <v>100</v>
      </c>
      <c r="I155" s="62">
        <f t="shared" si="43"/>
        <v>100</v>
      </c>
      <c r="J155" s="69">
        <f t="shared" si="43"/>
        <v>100</v>
      </c>
      <c r="K155" s="62">
        <f t="shared" si="43"/>
        <v>100</v>
      </c>
      <c r="L155" s="69">
        <f t="shared" si="43"/>
        <v>100</v>
      </c>
      <c r="M155" s="62">
        <f t="shared" si="43"/>
        <v>100</v>
      </c>
      <c r="N155" s="68">
        <f>N154/N154*100</f>
        <v>100</v>
      </c>
      <c r="O155" s="6"/>
      <c r="P155" s="3"/>
      <c r="Q155" s="3"/>
    </row>
    <row r="156" spans="1:17" ht="18" customHeight="1">
      <c r="A156" s="145" t="s">
        <v>7</v>
      </c>
      <c r="B156" s="71">
        <v>1466587</v>
      </c>
      <c r="C156" s="72">
        <v>1424326</v>
      </c>
      <c r="D156" s="73">
        <v>3171042</v>
      </c>
      <c r="E156" s="72">
        <v>1734874</v>
      </c>
      <c r="F156" s="73">
        <v>1552780</v>
      </c>
      <c r="G156" s="72">
        <v>1173882</v>
      </c>
      <c r="H156" s="73">
        <v>1473730</v>
      </c>
      <c r="I156" s="72">
        <v>1439101</v>
      </c>
      <c r="J156" s="73">
        <v>1581142</v>
      </c>
      <c r="K156" s="72">
        <v>1293021</v>
      </c>
      <c r="L156" s="73">
        <v>998033</v>
      </c>
      <c r="M156" s="72">
        <v>1321824</v>
      </c>
      <c r="N156" s="115">
        <f>SUM(B156:M156)</f>
        <v>18630342</v>
      </c>
      <c r="O156" s="6"/>
      <c r="P156" s="3"/>
      <c r="Q156" s="3"/>
    </row>
    <row r="157" spans="1:17" ht="18" customHeight="1">
      <c r="A157" s="144"/>
      <c r="B157" s="66">
        <f>B156/B154*100</f>
        <v>98.35294575249792</v>
      </c>
      <c r="C157" s="62">
        <f aca="true" t="shared" si="44" ref="C157:N157">C156/C154*100</f>
        <v>95.56541109217535</v>
      </c>
      <c r="D157" s="69">
        <f t="shared" si="44"/>
        <v>95.8604029832112</v>
      </c>
      <c r="E157" s="62">
        <f t="shared" si="44"/>
        <v>98.09118223442499</v>
      </c>
      <c r="F157" s="69">
        <f t="shared" si="44"/>
        <v>98.1308883715169</v>
      </c>
      <c r="G157" s="62">
        <f t="shared" si="44"/>
        <v>100</v>
      </c>
      <c r="H157" s="69">
        <f t="shared" si="44"/>
        <v>98.36079797635972</v>
      </c>
      <c r="I157" s="62">
        <f t="shared" si="44"/>
        <v>96.69941493904467</v>
      </c>
      <c r="J157" s="69">
        <f t="shared" si="44"/>
        <v>100</v>
      </c>
      <c r="K157" s="62">
        <f t="shared" si="44"/>
        <v>96.34017588315982</v>
      </c>
      <c r="L157" s="69">
        <f t="shared" si="44"/>
        <v>97.59826245632426</v>
      </c>
      <c r="M157" s="62">
        <f t="shared" si="44"/>
        <v>98.17585473386494</v>
      </c>
      <c r="N157" s="68">
        <f t="shared" si="44"/>
        <v>97.57585283422272</v>
      </c>
      <c r="O157" s="6"/>
      <c r="P157" s="3"/>
      <c r="Q157" s="3"/>
    </row>
    <row r="158" spans="1:17" ht="18" customHeight="1">
      <c r="A158" s="145" t="s">
        <v>36</v>
      </c>
      <c r="B158" s="77">
        <v>24560</v>
      </c>
      <c r="C158" s="82">
        <v>24560</v>
      </c>
      <c r="D158" s="77">
        <v>48560</v>
      </c>
      <c r="E158" s="82">
        <v>24560</v>
      </c>
      <c r="F158" s="77">
        <v>24560</v>
      </c>
      <c r="G158" s="82">
        <v>0</v>
      </c>
      <c r="H158" s="77">
        <v>24560</v>
      </c>
      <c r="I158" s="82">
        <v>49120</v>
      </c>
      <c r="J158" s="77">
        <v>0</v>
      </c>
      <c r="K158" s="82">
        <v>49120</v>
      </c>
      <c r="L158" s="77">
        <v>24560</v>
      </c>
      <c r="M158" s="82">
        <v>24560</v>
      </c>
      <c r="N158" s="116">
        <f>SUM(B158:M158)</f>
        <v>318720</v>
      </c>
      <c r="O158" s="6"/>
      <c r="P158" s="3"/>
      <c r="Q158" s="3"/>
    </row>
    <row r="159" spans="1:17" ht="18" customHeight="1">
      <c r="A159" s="144"/>
      <c r="B159" s="79">
        <f>B158/B154*100</f>
        <v>1.6470542475020906</v>
      </c>
      <c r="C159" s="62">
        <f aca="true" t="shared" si="45" ref="C159:M159">C158/C154*100</f>
        <v>1.647857650863515</v>
      </c>
      <c r="D159" s="69">
        <f t="shared" si="45"/>
        <v>1.4679657881745922</v>
      </c>
      <c r="E159" s="62">
        <f t="shared" si="45"/>
        <v>1.3886423081315862</v>
      </c>
      <c r="F159" s="69">
        <f t="shared" si="45"/>
        <v>1.5521159587349498</v>
      </c>
      <c r="G159" s="62">
        <f t="shared" si="45"/>
        <v>0</v>
      </c>
      <c r="H159" s="69">
        <f>H158/H154*100</f>
        <v>1.6392020236402831</v>
      </c>
      <c r="I159" s="62">
        <f t="shared" si="45"/>
        <v>3.3005850609553287</v>
      </c>
      <c r="J159" s="69">
        <f t="shared" si="45"/>
        <v>0</v>
      </c>
      <c r="K159" s="62">
        <f t="shared" si="45"/>
        <v>3.6598241168401833</v>
      </c>
      <c r="L159" s="69">
        <f t="shared" si="45"/>
        <v>2.4017375436757344</v>
      </c>
      <c r="M159" s="62">
        <f t="shared" si="45"/>
        <v>1.8241452661350699</v>
      </c>
      <c r="N159" s="68">
        <f>N158/N154*100</f>
        <v>1.669286361749208</v>
      </c>
      <c r="O159" s="6"/>
      <c r="P159" s="3"/>
      <c r="Q159" s="3"/>
    </row>
    <row r="160" spans="1:17" ht="18" customHeight="1">
      <c r="A160" s="145" t="s">
        <v>58</v>
      </c>
      <c r="B160" s="77">
        <v>0</v>
      </c>
      <c r="C160" s="82">
        <v>41534</v>
      </c>
      <c r="D160" s="77">
        <v>70202</v>
      </c>
      <c r="E160" s="82">
        <v>0</v>
      </c>
      <c r="F160" s="77">
        <v>0</v>
      </c>
      <c r="G160" s="82">
        <v>0</v>
      </c>
      <c r="H160" s="77">
        <v>0</v>
      </c>
      <c r="I160" s="82">
        <v>0</v>
      </c>
      <c r="J160" s="77">
        <v>0</v>
      </c>
      <c r="K160" s="82">
        <v>0</v>
      </c>
      <c r="L160" s="77">
        <v>0</v>
      </c>
      <c r="M160" s="82">
        <v>0</v>
      </c>
      <c r="N160" s="116">
        <f>SUM(B160:M160)</f>
        <v>111736</v>
      </c>
      <c r="O160" s="6"/>
      <c r="P160" s="3"/>
      <c r="Q160" s="3"/>
    </row>
    <row r="161" spans="1:17" ht="18" customHeight="1">
      <c r="A161" s="144"/>
      <c r="B161" s="79">
        <f>B160/B154*100</f>
        <v>0</v>
      </c>
      <c r="C161" s="62">
        <f aca="true" t="shared" si="46" ref="C161:M161">C160/C154*100</f>
        <v>2.7867312569611253</v>
      </c>
      <c r="D161" s="69">
        <f t="shared" si="46"/>
        <v>2.1222021058779394</v>
      </c>
      <c r="E161" s="62">
        <f t="shared" si="46"/>
        <v>0</v>
      </c>
      <c r="F161" s="69">
        <f t="shared" si="46"/>
        <v>0</v>
      </c>
      <c r="G161" s="62">
        <f t="shared" si="46"/>
        <v>0</v>
      </c>
      <c r="H161" s="69">
        <f t="shared" si="46"/>
        <v>0</v>
      </c>
      <c r="I161" s="62">
        <f t="shared" si="46"/>
        <v>0</v>
      </c>
      <c r="J161" s="69">
        <f>J160/J154*100</f>
        <v>0</v>
      </c>
      <c r="K161" s="62">
        <f>K160/K154*100</f>
        <v>0</v>
      </c>
      <c r="L161" s="69">
        <f>L160/L154*100</f>
        <v>0</v>
      </c>
      <c r="M161" s="62">
        <f t="shared" si="46"/>
        <v>0</v>
      </c>
      <c r="N161" s="68">
        <f>N160/N154*100</f>
        <v>0.5852139210479717</v>
      </c>
      <c r="O161" s="6"/>
      <c r="P161" s="3"/>
      <c r="Q161" s="3"/>
    </row>
    <row r="162" spans="1:17" ht="18" customHeight="1">
      <c r="A162" s="145" t="s">
        <v>54</v>
      </c>
      <c r="B162" s="77">
        <v>0</v>
      </c>
      <c r="C162" s="82">
        <v>0</v>
      </c>
      <c r="D162" s="77">
        <v>18175</v>
      </c>
      <c r="E162" s="82">
        <v>9200</v>
      </c>
      <c r="F162" s="77">
        <v>5016</v>
      </c>
      <c r="G162" s="82">
        <v>0</v>
      </c>
      <c r="H162" s="77">
        <v>0</v>
      </c>
      <c r="I162" s="82">
        <v>0</v>
      </c>
      <c r="J162" s="77">
        <v>0</v>
      </c>
      <c r="K162" s="82">
        <v>0</v>
      </c>
      <c r="L162" s="77">
        <v>0</v>
      </c>
      <c r="M162" s="82">
        <v>0</v>
      </c>
      <c r="N162" s="115">
        <f>SUM(B162:M162)</f>
        <v>32391</v>
      </c>
      <c r="O162" s="6"/>
      <c r="P162" s="3"/>
      <c r="Q162" s="3"/>
    </row>
    <row r="163" spans="1:17" ht="18" customHeight="1">
      <c r="A163" s="144"/>
      <c r="B163" s="79">
        <f>B162/B154*100</f>
        <v>0</v>
      </c>
      <c r="C163" s="62">
        <f>C162/C154*100</f>
        <v>0</v>
      </c>
      <c r="D163" s="69">
        <f>D162/D154*100</f>
        <v>0.5494291227362689</v>
      </c>
      <c r="E163" s="62">
        <f>E162/E154*100</f>
        <v>0.5201754574434281</v>
      </c>
      <c r="F163" s="69">
        <f>F162/F154*100</f>
        <v>0.3169956697481477</v>
      </c>
      <c r="G163" s="62">
        <f aca="true" t="shared" si="47" ref="G163:M163">G162/G154*100</f>
        <v>0</v>
      </c>
      <c r="H163" s="69">
        <f t="shared" si="47"/>
        <v>0</v>
      </c>
      <c r="I163" s="62">
        <f t="shared" si="47"/>
        <v>0</v>
      </c>
      <c r="J163" s="69">
        <f t="shared" si="47"/>
        <v>0</v>
      </c>
      <c r="K163" s="62">
        <f t="shared" si="47"/>
        <v>0</v>
      </c>
      <c r="L163" s="69">
        <f t="shared" si="47"/>
        <v>0</v>
      </c>
      <c r="M163" s="62">
        <f t="shared" si="47"/>
        <v>0</v>
      </c>
      <c r="N163" s="78">
        <f>N162/N154*100</f>
        <v>0.16964688298010355</v>
      </c>
      <c r="O163" s="6"/>
      <c r="P163" s="3"/>
      <c r="Q163" s="3"/>
    </row>
    <row r="164" spans="1:17" ht="18" customHeight="1">
      <c r="A164" s="145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117"/>
      <c r="O164" s="6"/>
      <c r="P164" s="3"/>
      <c r="Q164" s="3"/>
    </row>
    <row r="165" spans="1:17" ht="18" customHeight="1">
      <c r="A165" s="14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6"/>
      <c r="P165" s="3"/>
      <c r="Q165" s="3"/>
    </row>
    <row r="166" spans="1:17" ht="18" customHeight="1">
      <c r="A166" s="21" t="s">
        <v>51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24"/>
      <c r="O166" s="25"/>
      <c r="P166" s="3"/>
      <c r="Q166" s="3"/>
    </row>
    <row r="167" spans="1:17" ht="18" customHeight="1">
      <c r="A167" s="21" t="s">
        <v>11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24"/>
      <c r="O167" s="25" t="s">
        <v>12</v>
      </c>
      <c r="P167" s="3"/>
      <c r="Q167" s="3"/>
    </row>
    <row r="168" spans="1:17" ht="18" customHeight="1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24"/>
      <c r="O168" s="25" t="s">
        <v>12</v>
      </c>
      <c r="P168" s="3"/>
      <c r="Q168" s="3"/>
    </row>
    <row r="169" spans="1:17" ht="18" customHeight="1">
      <c r="A169" s="12" t="s">
        <v>43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24"/>
      <c r="O169" s="25" t="s">
        <v>12</v>
      </c>
      <c r="P169" s="3"/>
      <c r="Q169" s="3"/>
    </row>
    <row r="170" spans="1:17" ht="18" customHeight="1">
      <c r="A170" s="13" t="s">
        <v>13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4"/>
      <c r="N170" s="16" t="s">
        <v>0</v>
      </c>
      <c r="O170" s="25" t="s">
        <v>12</v>
      </c>
      <c r="P170" s="3"/>
      <c r="Q170" s="3"/>
    </row>
    <row r="171" spans="1:17" ht="18" customHeight="1">
      <c r="A171" s="1" t="str">
        <f>A5</f>
        <v>平成25年</v>
      </c>
      <c r="B171" s="146" t="s">
        <v>14</v>
      </c>
      <c r="C171" s="146" t="s">
        <v>15</v>
      </c>
      <c r="D171" s="146" t="s">
        <v>16</v>
      </c>
      <c r="E171" s="146" t="s">
        <v>17</v>
      </c>
      <c r="F171" s="146" t="s">
        <v>18</v>
      </c>
      <c r="G171" s="146" t="s">
        <v>19</v>
      </c>
      <c r="H171" s="146" t="s">
        <v>20</v>
      </c>
      <c r="I171" s="146" t="s">
        <v>21</v>
      </c>
      <c r="J171" s="146" t="s">
        <v>22</v>
      </c>
      <c r="K171" s="146" t="s">
        <v>23</v>
      </c>
      <c r="L171" s="146" t="s">
        <v>24</v>
      </c>
      <c r="M171" s="146" t="s">
        <v>25</v>
      </c>
      <c r="N171" s="150" t="s">
        <v>1</v>
      </c>
      <c r="O171" s="6"/>
      <c r="P171" s="3"/>
      <c r="Q171" s="3"/>
    </row>
    <row r="172" spans="1:17" ht="18" customHeight="1">
      <c r="A172" s="4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51"/>
      <c r="O172" s="6"/>
      <c r="P172" s="3"/>
      <c r="Q172" s="3"/>
    </row>
    <row r="173" spans="1:17" ht="18" customHeight="1">
      <c r="A173" s="143" t="s">
        <v>1</v>
      </c>
      <c r="B173" s="71">
        <v>619238</v>
      </c>
      <c r="C173" s="72">
        <v>445311</v>
      </c>
      <c r="D173" s="73">
        <v>683830</v>
      </c>
      <c r="E173" s="72">
        <v>400956</v>
      </c>
      <c r="F173" s="73">
        <v>374526</v>
      </c>
      <c r="G173" s="72">
        <v>203986</v>
      </c>
      <c r="H173" s="73">
        <v>196924</v>
      </c>
      <c r="I173" s="72">
        <v>190884</v>
      </c>
      <c r="J173" s="73">
        <v>392150</v>
      </c>
      <c r="K173" s="72">
        <v>522480</v>
      </c>
      <c r="L173" s="73">
        <v>547520</v>
      </c>
      <c r="M173" s="72">
        <v>476140</v>
      </c>
      <c r="N173" s="115">
        <f>SUM(B173:M173)</f>
        <v>5053945</v>
      </c>
      <c r="O173" s="6"/>
      <c r="P173" s="3"/>
      <c r="Q173" s="3"/>
    </row>
    <row r="174" spans="1:17" ht="18" customHeight="1">
      <c r="A174" s="144"/>
      <c r="B174" s="66">
        <f>B173/B173*100</f>
        <v>100</v>
      </c>
      <c r="C174" s="62">
        <f aca="true" t="shared" si="48" ref="C174:N174">C173/C173*100</f>
        <v>100</v>
      </c>
      <c r="D174" s="69">
        <f t="shared" si="48"/>
        <v>100</v>
      </c>
      <c r="E174" s="62">
        <f t="shared" si="48"/>
        <v>100</v>
      </c>
      <c r="F174" s="69">
        <f t="shared" si="48"/>
        <v>100</v>
      </c>
      <c r="G174" s="62">
        <f t="shared" si="48"/>
        <v>100</v>
      </c>
      <c r="H174" s="69">
        <f t="shared" si="48"/>
        <v>100</v>
      </c>
      <c r="I174" s="62">
        <f t="shared" si="48"/>
        <v>100</v>
      </c>
      <c r="J174" s="69">
        <f t="shared" si="48"/>
        <v>100</v>
      </c>
      <c r="K174" s="62">
        <f t="shared" si="48"/>
        <v>100</v>
      </c>
      <c r="L174" s="69">
        <f t="shared" si="48"/>
        <v>100</v>
      </c>
      <c r="M174" s="62">
        <f t="shared" si="48"/>
        <v>100</v>
      </c>
      <c r="N174" s="56">
        <f t="shared" si="48"/>
        <v>100</v>
      </c>
      <c r="O174" s="6"/>
      <c r="P174" s="3"/>
      <c r="Q174" s="3"/>
    </row>
    <row r="175" spans="1:17" ht="18" customHeight="1">
      <c r="A175" s="145" t="s">
        <v>7</v>
      </c>
      <c r="B175" s="77">
        <v>619238</v>
      </c>
      <c r="C175" s="82">
        <v>445311</v>
      </c>
      <c r="D175" s="77">
        <v>683830</v>
      </c>
      <c r="E175" s="82">
        <v>395756</v>
      </c>
      <c r="F175" s="77">
        <v>374526</v>
      </c>
      <c r="G175" s="82">
        <v>198856</v>
      </c>
      <c r="H175" s="77">
        <v>196924</v>
      </c>
      <c r="I175" s="82">
        <v>190884</v>
      </c>
      <c r="J175" s="77">
        <v>392150</v>
      </c>
      <c r="K175" s="82">
        <v>522480</v>
      </c>
      <c r="L175" s="77">
        <v>547520</v>
      </c>
      <c r="M175" s="82">
        <v>476140</v>
      </c>
      <c r="N175" s="115">
        <f>SUM(B175:M175)</f>
        <v>5043615</v>
      </c>
      <c r="O175" s="6"/>
      <c r="P175" s="3"/>
      <c r="Q175" s="3"/>
    </row>
    <row r="176" spans="1:17" ht="18" customHeight="1">
      <c r="A176" s="144"/>
      <c r="B176" s="79">
        <f>B175/B173*100</f>
        <v>100</v>
      </c>
      <c r="C176" s="62">
        <f aca="true" t="shared" si="49" ref="C176:N176">C175/C173*100</f>
        <v>100</v>
      </c>
      <c r="D176" s="69">
        <f t="shared" si="49"/>
        <v>100</v>
      </c>
      <c r="E176" s="62">
        <f t="shared" si="49"/>
        <v>98.70309959197517</v>
      </c>
      <c r="F176" s="69">
        <f t="shared" si="49"/>
        <v>100</v>
      </c>
      <c r="G176" s="62">
        <f t="shared" si="49"/>
        <v>97.485121527948</v>
      </c>
      <c r="H176" s="69">
        <f t="shared" si="49"/>
        <v>100</v>
      </c>
      <c r="I176" s="62">
        <f t="shared" si="49"/>
        <v>100</v>
      </c>
      <c r="J176" s="69">
        <f t="shared" si="49"/>
        <v>100</v>
      </c>
      <c r="K176" s="62">
        <f t="shared" si="49"/>
        <v>100</v>
      </c>
      <c r="L176" s="69">
        <f t="shared" si="49"/>
        <v>100</v>
      </c>
      <c r="M176" s="62">
        <f t="shared" si="49"/>
        <v>100</v>
      </c>
      <c r="N176" s="56">
        <f t="shared" si="49"/>
        <v>99.79560521533179</v>
      </c>
      <c r="O176" s="6"/>
      <c r="P176" s="3"/>
      <c r="Q176" s="3"/>
    </row>
    <row r="177" spans="1:17" ht="18" customHeight="1">
      <c r="A177" s="145" t="s">
        <v>53</v>
      </c>
      <c r="B177" s="77">
        <v>0</v>
      </c>
      <c r="C177" s="82">
        <v>0</v>
      </c>
      <c r="D177" s="77">
        <v>0</v>
      </c>
      <c r="E177" s="82">
        <v>5200</v>
      </c>
      <c r="F177" s="77">
        <v>0</v>
      </c>
      <c r="G177" s="82">
        <v>5130</v>
      </c>
      <c r="H177" s="77">
        <v>0</v>
      </c>
      <c r="I177" s="82">
        <v>0</v>
      </c>
      <c r="J177" s="77">
        <v>0</v>
      </c>
      <c r="K177" s="82">
        <v>0</v>
      </c>
      <c r="L177" s="77">
        <v>0</v>
      </c>
      <c r="M177" s="82">
        <v>0</v>
      </c>
      <c r="N177" s="115">
        <f>SUM(B177:M177)</f>
        <v>10330</v>
      </c>
      <c r="O177" s="6"/>
      <c r="P177" s="3"/>
      <c r="Q177" s="3"/>
    </row>
    <row r="178" spans="1:17" ht="18" customHeight="1">
      <c r="A178" s="144"/>
      <c r="B178" s="119">
        <f aca="true" t="shared" si="50" ref="B178:M178">B177/B173*100</f>
        <v>0</v>
      </c>
      <c r="C178" s="122">
        <f t="shared" si="50"/>
        <v>0</v>
      </c>
      <c r="D178" s="75">
        <f t="shared" si="50"/>
        <v>0</v>
      </c>
      <c r="E178" s="122">
        <f t="shared" si="50"/>
        <v>1.2969004080248208</v>
      </c>
      <c r="F178" s="75">
        <f t="shared" si="50"/>
        <v>0</v>
      </c>
      <c r="G178" s="122">
        <f t="shared" si="50"/>
        <v>2.5148784720520037</v>
      </c>
      <c r="H178" s="75">
        <f t="shared" si="50"/>
        <v>0</v>
      </c>
      <c r="I178" s="122">
        <f t="shared" si="50"/>
        <v>0</v>
      </c>
      <c r="J178" s="75">
        <f t="shared" si="50"/>
        <v>0</v>
      </c>
      <c r="K178" s="122">
        <f t="shared" si="50"/>
        <v>0</v>
      </c>
      <c r="L178" s="75">
        <f>L177/L173*100</f>
        <v>0</v>
      </c>
      <c r="M178" s="122">
        <f t="shared" si="50"/>
        <v>0</v>
      </c>
      <c r="N178" s="121">
        <f>N177/N173*100</f>
        <v>0.20439478466821462</v>
      </c>
      <c r="O178" s="6"/>
      <c r="P178" s="3"/>
      <c r="Q178" s="3"/>
    </row>
    <row r="179" spans="1:17" ht="18" customHeight="1">
      <c r="A179" s="145"/>
      <c r="B179" s="120"/>
      <c r="C179" s="123"/>
      <c r="D179" s="124"/>
      <c r="E179" s="123"/>
      <c r="F179" s="124"/>
      <c r="G179" s="123"/>
      <c r="H179" s="124"/>
      <c r="I179" s="123"/>
      <c r="J179" s="124"/>
      <c r="K179" s="123"/>
      <c r="L179" s="124"/>
      <c r="M179" s="123"/>
      <c r="N179" s="117">
        <f>SUM(B179:M179)</f>
        <v>0</v>
      </c>
      <c r="O179" s="6"/>
      <c r="P179" s="3"/>
      <c r="Q179" s="3"/>
    </row>
    <row r="180" spans="1:17" ht="18" customHeight="1">
      <c r="A180" s="144"/>
      <c r="B180" s="119">
        <f>B179/B173*1004</f>
        <v>0</v>
      </c>
      <c r="C180" s="122">
        <f aca="true" t="shared" si="51" ref="C180:L180">C179/C173*1004</f>
        <v>0</v>
      </c>
      <c r="D180" s="75">
        <f t="shared" si="51"/>
        <v>0</v>
      </c>
      <c r="E180" s="122">
        <f t="shared" si="51"/>
        <v>0</v>
      </c>
      <c r="F180" s="75">
        <f t="shared" si="51"/>
        <v>0</v>
      </c>
      <c r="G180" s="122">
        <f t="shared" si="51"/>
        <v>0</v>
      </c>
      <c r="H180" s="75">
        <f t="shared" si="51"/>
        <v>0</v>
      </c>
      <c r="I180" s="122">
        <f t="shared" si="51"/>
        <v>0</v>
      </c>
      <c r="J180" s="75">
        <f t="shared" si="51"/>
        <v>0</v>
      </c>
      <c r="K180" s="122">
        <f t="shared" si="51"/>
        <v>0</v>
      </c>
      <c r="L180" s="75">
        <f t="shared" si="51"/>
        <v>0</v>
      </c>
      <c r="M180" s="122">
        <f>M179/M173*100</f>
        <v>0</v>
      </c>
      <c r="N180" s="121">
        <f>N179/N173*100</f>
        <v>0</v>
      </c>
      <c r="O180" s="6"/>
      <c r="P180" s="3"/>
      <c r="Q180" s="3"/>
    </row>
    <row r="181" spans="1:17" ht="18" customHeight="1">
      <c r="A181" s="145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90"/>
      <c r="O181" s="6"/>
      <c r="P181" s="3"/>
      <c r="Q181" s="3"/>
    </row>
    <row r="182" spans="1:17" ht="18" customHeight="1">
      <c r="A182" s="144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56"/>
      <c r="O182" s="6"/>
      <c r="P182" s="3"/>
      <c r="Q182" s="3"/>
    </row>
    <row r="183" spans="1:17" ht="18" customHeight="1">
      <c r="A183" s="145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90"/>
      <c r="O183" s="6"/>
      <c r="P183" s="3"/>
      <c r="Q183" s="3"/>
    </row>
    <row r="184" spans="1:17" ht="18" customHeight="1">
      <c r="A184" s="144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56"/>
      <c r="O184" s="6"/>
      <c r="P184" s="3"/>
      <c r="Q184" s="3"/>
    </row>
    <row r="185" spans="1:17" ht="18" customHeight="1">
      <c r="A185" s="145" t="s">
        <v>27</v>
      </c>
      <c r="B185" s="8" t="s">
        <v>62</v>
      </c>
      <c r="C185" s="8" t="s">
        <v>62</v>
      </c>
      <c r="D185" s="8" t="s">
        <v>62</v>
      </c>
      <c r="E185" s="8" t="s">
        <v>62</v>
      </c>
      <c r="F185" s="8" t="s">
        <v>62</v>
      </c>
      <c r="G185" s="8" t="s">
        <v>62</v>
      </c>
      <c r="H185" s="8" t="s">
        <v>62</v>
      </c>
      <c r="I185" s="8" t="s">
        <v>62</v>
      </c>
      <c r="J185" s="8" t="s">
        <v>62</v>
      </c>
      <c r="K185" s="8" t="s">
        <v>62</v>
      </c>
      <c r="L185" s="8" t="s">
        <v>62</v>
      </c>
      <c r="M185" s="8" t="s">
        <v>62</v>
      </c>
      <c r="N185" s="37" t="s">
        <v>62</v>
      </c>
      <c r="O185" s="25" t="s">
        <v>12</v>
      </c>
      <c r="P185" s="3"/>
      <c r="Q185" s="3"/>
    </row>
    <row r="186" spans="1:17" ht="18" customHeight="1">
      <c r="A186" s="144"/>
      <c r="B186" s="33" t="s">
        <v>62</v>
      </c>
      <c r="C186" s="33" t="s">
        <v>62</v>
      </c>
      <c r="D186" s="33" t="s">
        <v>62</v>
      </c>
      <c r="E186" s="33" t="s">
        <v>62</v>
      </c>
      <c r="F186" s="33" t="s">
        <v>62</v>
      </c>
      <c r="G186" s="33" t="s">
        <v>62</v>
      </c>
      <c r="H186" s="33" t="s">
        <v>62</v>
      </c>
      <c r="I186" s="33" t="s">
        <v>62</v>
      </c>
      <c r="J186" s="33" t="s">
        <v>62</v>
      </c>
      <c r="K186" s="33" t="s">
        <v>62</v>
      </c>
      <c r="L186" s="33" t="s">
        <v>62</v>
      </c>
      <c r="M186" s="33" t="s">
        <v>62</v>
      </c>
      <c r="N186" s="34" t="s">
        <v>62</v>
      </c>
      <c r="O186" s="25"/>
      <c r="P186" s="3"/>
      <c r="Q186" s="3"/>
    </row>
    <row r="187" spans="1:17" ht="18" customHeight="1">
      <c r="A187" s="28"/>
      <c r="B187" s="29"/>
      <c r="C187" s="30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24"/>
      <c r="O187" s="25" t="s">
        <v>12</v>
      </c>
      <c r="P187" s="3"/>
      <c r="Q187" s="3"/>
    </row>
    <row r="188" spans="1:17" ht="18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24"/>
      <c r="O188" s="25" t="s">
        <v>12</v>
      </c>
      <c r="P188" s="3"/>
      <c r="Q188" s="3"/>
    </row>
    <row r="189" spans="1:17" ht="18" customHeight="1">
      <c r="A189" s="12" t="s">
        <v>44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24"/>
      <c r="O189" s="25" t="s">
        <v>12</v>
      </c>
      <c r="P189" s="3"/>
      <c r="Q189" s="3"/>
    </row>
    <row r="190" spans="1:17" ht="18" customHeight="1">
      <c r="A190" s="13" t="s">
        <v>13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4"/>
      <c r="N190" s="16" t="s">
        <v>0</v>
      </c>
      <c r="O190" s="25" t="s">
        <v>12</v>
      </c>
      <c r="P190" s="3"/>
      <c r="Q190" s="3"/>
    </row>
    <row r="191" spans="1:17" ht="18" customHeight="1">
      <c r="A191" s="1" t="str">
        <f>A5</f>
        <v>平成25年</v>
      </c>
      <c r="B191" s="146" t="s">
        <v>14</v>
      </c>
      <c r="C191" s="146" t="s">
        <v>15</v>
      </c>
      <c r="D191" s="146" t="s">
        <v>16</v>
      </c>
      <c r="E191" s="146" t="s">
        <v>17</v>
      </c>
      <c r="F191" s="146" t="s">
        <v>18</v>
      </c>
      <c r="G191" s="146" t="s">
        <v>19</v>
      </c>
      <c r="H191" s="146" t="s">
        <v>20</v>
      </c>
      <c r="I191" s="146" t="s">
        <v>21</v>
      </c>
      <c r="J191" s="146" t="s">
        <v>22</v>
      </c>
      <c r="K191" s="146" t="s">
        <v>23</v>
      </c>
      <c r="L191" s="146" t="s">
        <v>24</v>
      </c>
      <c r="M191" s="146" t="s">
        <v>25</v>
      </c>
      <c r="N191" s="150" t="s">
        <v>1</v>
      </c>
      <c r="O191" s="6"/>
      <c r="P191" s="3"/>
      <c r="Q191" s="3"/>
    </row>
    <row r="192" spans="1:17" ht="18" customHeight="1">
      <c r="A192" s="4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2"/>
      <c r="O192" s="41"/>
      <c r="P192" s="3"/>
      <c r="Q192" s="3"/>
    </row>
    <row r="193" spans="1:17" ht="18" customHeight="1">
      <c r="A193" s="143" t="s">
        <v>1</v>
      </c>
      <c r="B193" s="71">
        <v>1557154</v>
      </c>
      <c r="C193" s="72">
        <v>1230818</v>
      </c>
      <c r="D193" s="73">
        <v>1325555</v>
      </c>
      <c r="E193" s="72">
        <v>1537831</v>
      </c>
      <c r="F193" s="73">
        <v>1533278</v>
      </c>
      <c r="G193" s="72">
        <v>1145213</v>
      </c>
      <c r="H193" s="73">
        <v>1938895</v>
      </c>
      <c r="I193" s="72">
        <v>2167200</v>
      </c>
      <c r="J193" s="73">
        <v>1501152</v>
      </c>
      <c r="K193" s="72">
        <v>1544758</v>
      </c>
      <c r="L193" s="73">
        <v>1351115</v>
      </c>
      <c r="M193" s="72">
        <v>1694060</v>
      </c>
      <c r="N193" s="118">
        <f>SUM(B193:M193)</f>
        <v>18527029</v>
      </c>
      <c r="O193" s="6"/>
      <c r="P193" s="3"/>
      <c r="Q193" s="3"/>
    </row>
    <row r="194" spans="1:17" ht="18" customHeight="1">
      <c r="A194" s="144"/>
      <c r="B194" s="66">
        <f>B193/B193*100</f>
        <v>100</v>
      </c>
      <c r="C194" s="62">
        <f aca="true" t="shared" si="52" ref="C194:N194">C193/C193*100</f>
        <v>100</v>
      </c>
      <c r="D194" s="69">
        <f t="shared" si="52"/>
        <v>100</v>
      </c>
      <c r="E194" s="62">
        <f t="shared" si="52"/>
        <v>100</v>
      </c>
      <c r="F194" s="69">
        <f t="shared" si="52"/>
        <v>100</v>
      </c>
      <c r="G194" s="62">
        <f t="shared" si="52"/>
        <v>100</v>
      </c>
      <c r="H194" s="69">
        <f t="shared" si="52"/>
        <v>100</v>
      </c>
      <c r="I194" s="62">
        <f t="shared" si="52"/>
        <v>100</v>
      </c>
      <c r="J194" s="69">
        <f t="shared" si="52"/>
        <v>100</v>
      </c>
      <c r="K194" s="62">
        <f t="shared" si="52"/>
        <v>100</v>
      </c>
      <c r="L194" s="69">
        <f t="shared" si="52"/>
        <v>100</v>
      </c>
      <c r="M194" s="62">
        <f t="shared" si="52"/>
        <v>100</v>
      </c>
      <c r="N194" s="56">
        <f t="shared" si="52"/>
        <v>100</v>
      </c>
      <c r="O194" s="6"/>
      <c r="P194" s="3"/>
      <c r="Q194" s="3"/>
    </row>
    <row r="195" spans="1:17" ht="18" customHeight="1">
      <c r="A195" s="145" t="s">
        <v>7</v>
      </c>
      <c r="B195" s="77">
        <v>1537615</v>
      </c>
      <c r="C195" s="82">
        <v>1198523</v>
      </c>
      <c r="D195" s="77">
        <v>1299888</v>
      </c>
      <c r="E195" s="82">
        <v>1512828</v>
      </c>
      <c r="F195" s="77">
        <v>1516572</v>
      </c>
      <c r="G195" s="82">
        <v>1141362</v>
      </c>
      <c r="H195" s="77">
        <v>1922221</v>
      </c>
      <c r="I195" s="82">
        <v>2109050</v>
      </c>
      <c r="J195" s="77">
        <v>1462693</v>
      </c>
      <c r="K195" s="82">
        <v>1528584</v>
      </c>
      <c r="L195" s="77">
        <v>1333279</v>
      </c>
      <c r="M195" s="82">
        <v>1682803</v>
      </c>
      <c r="N195" s="55">
        <f>SUM(B195:M195)</f>
        <v>18245418</v>
      </c>
      <c r="O195" s="6"/>
      <c r="P195" s="3"/>
      <c r="Q195" s="3"/>
    </row>
    <row r="196" spans="1:17" ht="18" customHeight="1">
      <c r="A196" s="144"/>
      <c r="B196" s="79">
        <f>B195/B193*100</f>
        <v>98.74521081408774</v>
      </c>
      <c r="C196" s="62">
        <f aca="true" t="shared" si="53" ref="C196:N196">C195/C193*100</f>
        <v>97.37613522064188</v>
      </c>
      <c r="D196" s="69">
        <f t="shared" si="53"/>
        <v>98.0636789872921</v>
      </c>
      <c r="E196" s="62">
        <f t="shared" si="53"/>
        <v>98.3741386407219</v>
      </c>
      <c r="F196" s="69">
        <f t="shared" si="53"/>
        <v>98.91043894192704</v>
      </c>
      <c r="G196" s="62">
        <f t="shared" si="53"/>
        <v>99.66373067717534</v>
      </c>
      <c r="H196" s="69">
        <f t="shared" si="53"/>
        <v>99.14002563315702</v>
      </c>
      <c r="I196" s="62">
        <f t="shared" si="53"/>
        <v>97.31681432262828</v>
      </c>
      <c r="J196" s="69">
        <f t="shared" si="53"/>
        <v>97.43803425635778</v>
      </c>
      <c r="K196" s="62">
        <f t="shared" si="53"/>
        <v>98.95297515856852</v>
      </c>
      <c r="L196" s="69">
        <f t="shared" si="53"/>
        <v>98.6799051154047</v>
      </c>
      <c r="M196" s="62">
        <f t="shared" si="53"/>
        <v>99.33550169415487</v>
      </c>
      <c r="N196" s="56">
        <f t="shared" si="53"/>
        <v>98.47999914071491</v>
      </c>
      <c r="O196" s="6"/>
      <c r="P196" s="3"/>
      <c r="Q196" s="3"/>
    </row>
    <row r="197" spans="1:17" ht="18" customHeight="1">
      <c r="A197" s="145" t="s">
        <v>31</v>
      </c>
      <c r="B197" s="77">
        <v>7032</v>
      </c>
      <c r="C197" s="82">
        <v>12295</v>
      </c>
      <c r="D197" s="77">
        <v>5317</v>
      </c>
      <c r="E197" s="82">
        <v>4653</v>
      </c>
      <c r="F197" s="77">
        <v>7809</v>
      </c>
      <c r="G197" s="82">
        <v>3347</v>
      </c>
      <c r="H197" s="77">
        <v>7224</v>
      </c>
      <c r="I197" s="82">
        <v>47960</v>
      </c>
      <c r="J197" s="77">
        <v>28279</v>
      </c>
      <c r="K197" s="82">
        <v>7564</v>
      </c>
      <c r="L197" s="77">
        <v>8436</v>
      </c>
      <c r="M197" s="82">
        <v>10177</v>
      </c>
      <c r="N197" s="55">
        <f>SUM(B197:M197)</f>
        <v>150093</v>
      </c>
      <c r="O197" s="6" t="s">
        <v>12</v>
      </c>
      <c r="P197" s="3"/>
      <c r="Q197" s="3"/>
    </row>
    <row r="198" spans="1:17" ht="18" customHeight="1">
      <c r="A198" s="144"/>
      <c r="B198" s="79">
        <f>B197/B193*100</f>
        <v>0.4515930986915873</v>
      </c>
      <c r="C198" s="62">
        <f>C197/C193*100</f>
        <v>0.9989291674317404</v>
      </c>
      <c r="D198" s="69">
        <f aca="true" t="shared" si="54" ref="D198:N198">D197/D193*100</f>
        <v>0.40111500465842603</v>
      </c>
      <c r="E198" s="62">
        <f t="shared" si="54"/>
        <v>0.30256900790789104</v>
      </c>
      <c r="F198" s="69">
        <f t="shared" si="54"/>
        <v>0.5093009878182561</v>
      </c>
      <c r="G198" s="62">
        <f t="shared" si="54"/>
        <v>0.2922600424549844</v>
      </c>
      <c r="H198" s="69">
        <f t="shared" si="54"/>
        <v>0.3725833528891456</v>
      </c>
      <c r="I198" s="62">
        <f t="shared" si="54"/>
        <v>2.2129937246216316</v>
      </c>
      <c r="J198" s="69">
        <f t="shared" si="54"/>
        <v>1.8838198929888514</v>
      </c>
      <c r="K198" s="62">
        <f t="shared" si="54"/>
        <v>0.48965598495039353</v>
      </c>
      <c r="L198" s="69">
        <f t="shared" si="54"/>
        <v>0.6243732028731825</v>
      </c>
      <c r="M198" s="62">
        <f t="shared" si="54"/>
        <v>0.6007461365004781</v>
      </c>
      <c r="N198" s="78">
        <f t="shared" si="54"/>
        <v>0.8101298918461239</v>
      </c>
      <c r="O198" s="6" t="s">
        <v>12</v>
      </c>
      <c r="P198" s="3"/>
      <c r="Q198" s="3"/>
    </row>
    <row r="199" spans="1:17" ht="18" customHeight="1">
      <c r="A199" s="145" t="s">
        <v>66</v>
      </c>
      <c r="B199" s="77">
        <v>2000</v>
      </c>
      <c r="C199" s="82">
        <v>20000</v>
      </c>
      <c r="D199" s="77">
        <v>20000</v>
      </c>
      <c r="E199" s="82">
        <v>20000</v>
      </c>
      <c r="F199" s="77">
        <v>0</v>
      </c>
      <c r="G199" s="82">
        <v>0</v>
      </c>
      <c r="H199" s="77">
        <v>0</v>
      </c>
      <c r="I199" s="82">
        <v>0</v>
      </c>
      <c r="J199" s="77">
        <v>0</v>
      </c>
      <c r="K199" s="82">
        <v>0</v>
      </c>
      <c r="L199" s="77">
        <v>0</v>
      </c>
      <c r="M199" s="82">
        <v>0</v>
      </c>
      <c r="N199" s="55">
        <f>SUM(B199:M199)</f>
        <v>62000</v>
      </c>
      <c r="O199" s="6"/>
      <c r="P199" s="3"/>
      <c r="Q199" s="3"/>
    </row>
    <row r="200" spans="1:17" ht="18" customHeight="1">
      <c r="A200" s="144"/>
      <c r="B200" s="79">
        <f>B199/B193*100</f>
        <v>0.1284394478645015</v>
      </c>
      <c r="C200" s="62">
        <f aca="true" t="shared" si="55" ref="C200:N200">C199/C193*100</f>
        <v>1.6249356119263776</v>
      </c>
      <c r="D200" s="69">
        <f t="shared" si="55"/>
        <v>1.5088019735129814</v>
      </c>
      <c r="E200" s="62">
        <f t="shared" si="55"/>
        <v>1.300533023459665</v>
      </c>
      <c r="F200" s="69">
        <f t="shared" si="55"/>
        <v>0</v>
      </c>
      <c r="G200" s="62">
        <f t="shared" si="55"/>
        <v>0</v>
      </c>
      <c r="H200" s="69">
        <f t="shared" si="55"/>
        <v>0</v>
      </c>
      <c r="I200" s="62">
        <f t="shared" si="55"/>
        <v>0</v>
      </c>
      <c r="J200" s="69">
        <f t="shared" si="55"/>
        <v>0</v>
      </c>
      <c r="K200" s="62">
        <f t="shared" si="55"/>
        <v>0</v>
      </c>
      <c r="L200" s="69">
        <f t="shared" si="55"/>
        <v>0</v>
      </c>
      <c r="M200" s="62">
        <f t="shared" si="55"/>
        <v>0</v>
      </c>
      <c r="N200" s="78">
        <f t="shared" si="55"/>
        <v>0.3346462079807831</v>
      </c>
      <c r="O200" s="6"/>
      <c r="P200" s="3"/>
      <c r="Q200" s="3"/>
    </row>
    <row r="201" spans="1:17" ht="18" customHeight="1">
      <c r="A201" s="145" t="s">
        <v>73</v>
      </c>
      <c r="B201" s="77">
        <v>9507</v>
      </c>
      <c r="C201" s="82">
        <v>0</v>
      </c>
      <c r="D201" s="77">
        <v>0</v>
      </c>
      <c r="E201" s="82">
        <v>0</v>
      </c>
      <c r="F201" s="77">
        <v>8897</v>
      </c>
      <c r="G201" s="82">
        <v>0</v>
      </c>
      <c r="H201" s="77">
        <v>9450</v>
      </c>
      <c r="I201" s="82">
        <v>9560</v>
      </c>
      <c r="J201" s="77">
        <v>8500</v>
      </c>
      <c r="K201" s="82">
        <v>8610</v>
      </c>
      <c r="L201" s="77">
        <v>9400</v>
      </c>
      <c r="M201" s="82">
        <v>0</v>
      </c>
      <c r="N201" s="55">
        <f>SUM(B201:M201)</f>
        <v>63924</v>
      </c>
      <c r="O201" s="6" t="s">
        <v>12</v>
      </c>
      <c r="P201" s="3"/>
      <c r="Q201" s="3"/>
    </row>
    <row r="202" spans="1:17" ht="18" customHeight="1">
      <c r="A202" s="144"/>
      <c r="B202" s="79">
        <f>B201/B193*100</f>
        <v>0.610536915423908</v>
      </c>
      <c r="C202" s="62">
        <f aca="true" t="shared" si="56" ref="C202:N202">C201/C193*100</f>
        <v>0</v>
      </c>
      <c r="D202" s="69">
        <f t="shared" si="56"/>
        <v>0</v>
      </c>
      <c r="E202" s="62">
        <f t="shared" si="56"/>
        <v>0</v>
      </c>
      <c r="F202" s="69">
        <f t="shared" si="56"/>
        <v>0.5802600702547093</v>
      </c>
      <c r="G202" s="62">
        <f t="shared" si="56"/>
        <v>0</v>
      </c>
      <c r="H202" s="69">
        <f t="shared" si="56"/>
        <v>0.4873910139538242</v>
      </c>
      <c r="I202" s="62">
        <f t="shared" si="56"/>
        <v>0.44112218530823183</v>
      </c>
      <c r="J202" s="69">
        <f t="shared" si="56"/>
        <v>0.5662318006437722</v>
      </c>
      <c r="K202" s="62">
        <f t="shared" si="56"/>
        <v>0.5573688564810799</v>
      </c>
      <c r="L202" s="69">
        <f t="shared" si="56"/>
        <v>0.6957216817221332</v>
      </c>
      <c r="M202" s="62">
        <f t="shared" si="56"/>
        <v>0</v>
      </c>
      <c r="N202" s="78">
        <f t="shared" si="56"/>
        <v>0.3450310354671545</v>
      </c>
      <c r="O202" s="6" t="s">
        <v>12</v>
      </c>
      <c r="P202" s="3"/>
      <c r="Q202" s="3"/>
    </row>
    <row r="203" spans="1:17" ht="18" customHeight="1">
      <c r="A203" s="145" t="s">
        <v>9</v>
      </c>
      <c r="B203" s="77">
        <v>0</v>
      </c>
      <c r="C203" s="82">
        <v>0</v>
      </c>
      <c r="D203" s="77">
        <v>0</v>
      </c>
      <c r="E203" s="82">
        <v>0</v>
      </c>
      <c r="F203" s="77">
        <v>0</v>
      </c>
      <c r="G203" s="82">
        <v>504</v>
      </c>
      <c r="H203" s="77">
        <v>0</v>
      </c>
      <c r="I203" s="82">
        <v>630</v>
      </c>
      <c r="J203" s="77">
        <v>1680</v>
      </c>
      <c r="K203" s="82">
        <v>0</v>
      </c>
      <c r="L203" s="77">
        <v>0</v>
      </c>
      <c r="M203" s="82">
        <v>0</v>
      </c>
      <c r="N203" s="55">
        <f>SUM(B203:M203)</f>
        <v>2814</v>
      </c>
      <c r="O203" s="6" t="s">
        <v>12</v>
      </c>
      <c r="P203" s="3"/>
      <c r="Q203" s="3"/>
    </row>
    <row r="204" spans="1:17" ht="18" customHeight="1">
      <c r="A204" s="144"/>
      <c r="B204" s="125">
        <f>B203/B193*100</f>
        <v>0</v>
      </c>
      <c r="C204" s="127">
        <f aca="true" t="shared" si="57" ref="C204:N204">C203/C193*100</f>
        <v>0</v>
      </c>
      <c r="D204" s="128">
        <f t="shared" si="57"/>
        <v>0</v>
      </c>
      <c r="E204" s="127">
        <f t="shared" si="57"/>
        <v>0</v>
      </c>
      <c r="F204" s="128">
        <f t="shared" si="57"/>
        <v>0</v>
      </c>
      <c r="G204" s="127">
        <f t="shared" si="57"/>
        <v>0.04400928036967795</v>
      </c>
      <c r="H204" s="128">
        <f t="shared" si="57"/>
        <v>0</v>
      </c>
      <c r="I204" s="127">
        <f t="shared" si="57"/>
        <v>0.029069767441860465</v>
      </c>
      <c r="J204" s="128">
        <f t="shared" si="57"/>
        <v>0.11191405000959263</v>
      </c>
      <c r="K204" s="127">
        <f t="shared" si="57"/>
        <v>0</v>
      </c>
      <c r="L204" s="128">
        <f t="shared" si="57"/>
        <v>0</v>
      </c>
      <c r="M204" s="127">
        <f t="shared" si="57"/>
        <v>0</v>
      </c>
      <c r="N204" s="126">
        <f t="shared" si="57"/>
        <v>0.015188619826740706</v>
      </c>
      <c r="O204" s="6" t="s">
        <v>12</v>
      </c>
      <c r="P204" s="3"/>
      <c r="Q204" s="3"/>
    </row>
    <row r="205" spans="1:17" ht="18" customHeight="1">
      <c r="A205" s="145" t="s">
        <v>64</v>
      </c>
      <c r="B205" s="77">
        <v>1000</v>
      </c>
      <c r="C205" s="82">
        <v>0</v>
      </c>
      <c r="D205" s="77">
        <v>350</v>
      </c>
      <c r="E205" s="82">
        <v>350</v>
      </c>
      <c r="F205" s="77">
        <v>0</v>
      </c>
      <c r="G205" s="82">
        <v>0</v>
      </c>
      <c r="H205" s="77">
        <v>0</v>
      </c>
      <c r="I205" s="82">
        <v>0</v>
      </c>
      <c r="J205" s="77">
        <v>0</v>
      </c>
      <c r="K205" s="82">
        <v>0</v>
      </c>
      <c r="L205" s="77">
        <v>0</v>
      </c>
      <c r="M205" s="82">
        <v>1080</v>
      </c>
      <c r="N205" s="55">
        <f>SUM(B205:M205)</f>
        <v>2780</v>
      </c>
      <c r="O205" s="25"/>
      <c r="P205" s="3"/>
      <c r="Q205" s="3"/>
    </row>
    <row r="206" spans="1:17" ht="18" customHeight="1">
      <c r="A206" s="144"/>
      <c r="B206" s="125">
        <f>B205/B193*100</f>
        <v>0.06421972393225076</v>
      </c>
      <c r="C206" s="127">
        <f aca="true" t="shared" si="58" ref="C206:N206">C205/C193*100</f>
        <v>0</v>
      </c>
      <c r="D206" s="128">
        <f t="shared" si="58"/>
        <v>0.02640403453647717</v>
      </c>
      <c r="E206" s="127">
        <f t="shared" si="58"/>
        <v>0.022759327910544136</v>
      </c>
      <c r="F206" s="128">
        <f t="shared" si="58"/>
        <v>0</v>
      </c>
      <c r="G206" s="127">
        <f t="shared" si="58"/>
        <v>0</v>
      </c>
      <c r="H206" s="128">
        <f t="shared" si="58"/>
        <v>0</v>
      </c>
      <c r="I206" s="127">
        <f t="shared" si="58"/>
        <v>0</v>
      </c>
      <c r="J206" s="128">
        <f t="shared" si="58"/>
        <v>0</v>
      </c>
      <c r="K206" s="127">
        <f t="shared" si="58"/>
        <v>0</v>
      </c>
      <c r="L206" s="128">
        <f t="shared" si="58"/>
        <v>0</v>
      </c>
      <c r="M206" s="127">
        <f t="shared" si="58"/>
        <v>0.06375216934465132</v>
      </c>
      <c r="N206" s="126">
        <f t="shared" si="58"/>
        <v>0.01500510416429963</v>
      </c>
      <c r="O206" s="25"/>
      <c r="P206" s="3"/>
      <c r="Q206" s="3"/>
    </row>
    <row r="207" spans="1:17" ht="18" customHeight="1">
      <c r="A207" s="21" t="s">
        <v>51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5"/>
      <c r="P207" s="3"/>
      <c r="Q207" s="3"/>
    </row>
    <row r="208" spans="1:17" ht="18" customHeight="1">
      <c r="A208" s="21" t="s">
        <v>11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5" t="s">
        <v>12</v>
      </c>
      <c r="P208" s="3"/>
      <c r="Q208" s="3"/>
    </row>
    <row r="209" spans="1:17" ht="18" customHeight="1">
      <c r="A209" s="21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5" t="s">
        <v>12</v>
      </c>
      <c r="P209" s="3"/>
      <c r="Q209" s="3"/>
    </row>
    <row r="210" spans="1:17" ht="18" customHeight="1">
      <c r="A210" s="12" t="s">
        <v>45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4"/>
      <c r="O210" s="25" t="s">
        <v>12</v>
      </c>
      <c r="P210" s="3"/>
      <c r="Q210" s="3"/>
    </row>
    <row r="211" spans="1:17" ht="18" customHeight="1">
      <c r="A211" s="13" t="s">
        <v>13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4"/>
      <c r="N211" s="16" t="s">
        <v>0</v>
      </c>
      <c r="O211" s="25" t="s">
        <v>12</v>
      </c>
      <c r="P211" s="3"/>
      <c r="Q211" s="3"/>
    </row>
    <row r="212" spans="1:17" ht="18" customHeight="1">
      <c r="A212" s="1" t="str">
        <f>A5</f>
        <v>平成25年</v>
      </c>
      <c r="B212" s="152" t="s">
        <v>14</v>
      </c>
      <c r="C212" s="146" t="s">
        <v>15</v>
      </c>
      <c r="D212" s="146" t="s">
        <v>16</v>
      </c>
      <c r="E212" s="146" t="s">
        <v>17</v>
      </c>
      <c r="F212" s="146" t="s">
        <v>18</v>
      </c>
      <c r="G212" s="146" t="s">
        <v>19</v>
      </c>
      <c r="H212" s="160" t="s">
        <v>20</v>
      </c>
      <c r="I212" s="158" t="s">
        <v>21</v>
      </c>
      <c r="J212" s="156" t="s">
        <v>22</v>
      </c>
      <c r="K212" s="158" t="s">
        <v>23</v>
      </c>
      <c r="L212" s="156" t="s">
        <v>24</v>
      </c>
      <c r="M212" s="158" t="s">
        <v>25</v>
      </c>
      <c r="N212" s="150" t="s">
        <v>1</v>
      </c>
      <c r="O212" s="6"/>
      <c r="P212" s="3"/>
      <c r="Q212" s="3"/>
    </row>
    <row r="213" spans="1:17" ht="18" customHeight="1">
      <c r="A213" s="4"/>
      <c r="B213" s="153"/>
      <c r="C213" s="147"/>
      <c r="D213" s="147"/>
      <c r="E213" s="147"/>
      <c r="F213" s="147"/>
      <c r="G213" s="147"/>
      <c r="H213" s="161"/>
      <c r="I213" s="159"/>
      <c r="J213" s="157"/>
      <c r="K213" s="159"/>
      <c r="L213" s="157"/>
      <c r="M213" s="159"/>
      <c r="N213" s="151"/>
      <c r="O213" s="6"/>
      <c r="P213" s="3"/>
      <c r="Q213" s="3"/>
    </row>
    <row r="214" spans="1:17" ht="18" customHeight="1">
      <c r="A214" s="143" t="s">
        <v>1</v>
      </c>
      <c r="B214" s="71">
        <v>2105660</v>
      </c>
      <c r="C214" s="72">
        <v>1717911</v>
      </c>
      <c r="D214" s="73">
        <v>2368671</v>
      </c>
      <c r="E214" s="72">
        <v>3367230</v>
      </c>
      <c r="F214" s="73">
        <v>3194490</v>
      </c>
      <c r="G214" s="72">
        <v>3400086</v>
      </c>
      <c r="H214" s="73">
        <v>3598676</v>
      </c>
      <c r="I214" s="72">
        <v>2768054</v>
      </c>
      <c r="J214" s="73">
        <v>2702681</v>
      </c>
      <c r="K214" s="72">
        <v>2607617</v>
      </c>
      <c r="L214" s="73">
        <v>2793561</v>
      </c>
      <c r="M214" s="72">
        <v>3146534</v>
      </c>
      <c r="N214" s="55">
        <f>SUM(B214:M214)</f>
        <v>33771171</v>
      </c>
      <c r="O214" s="6"/>
      <c r="P214" s="3"/>
      <c r="Q214" s="3"/>
    </row>
    <row r="215" spans="1:17" ht="18" customHeight="1">
      <c r="A215" s="144"/>
      <c r="B215" s="66">
        <f>B214/B214*100</f>
        <v>100</v>
      </c>
      <c r="C215" s="62">
        <f aca="true" t="shared" si="59" ref="C215:N215">C214/C214*100</f>
        <v>100</v>
      </c>
      <c r="D215" s="69">
        <f t="shared" si="59"/>
        <v>100</v>
      </c>
      <c r="E215" s="62">
        <f t="shared" si="59"/>
        <v>100</v>
      </c>
      <c r="F215" s="69">
        <f t="shared" si="59"/>
        <v>100</v>
      </c>
      <c r="G215" s="62">
        <f t="shared" si="59"/>
        <v>100</v>
      </c>
      <c r="H215" s="69">
        <f t="shared" si="59"/>
        <v>100</v>
      </c>
      <c r="I215" s="62">
        <f t="shared" si="59"/>
        <v>100</v>
      </c>
      <c r="J215" s="69">
        <f t="shared" si="59"/>
        <v>100</v>
      </c>
      <c r="K215" s="62">
        <f t="shared" si="59"/>
        <v>100</v>
      </c>
      <c r="L215" s="69">
        <f t="shared" si="59"/>
        <v>100</v>
      </c>
      <c r="M215" s="62">
        <f t="shared" si="59"/>
        <v>100</v>
      </c>
      <c r="N215" s="56">
        <f t="shared" si="59"/>
        <v>100</v>
      </c>
      <c r="O215" s="6" t="s">
        <v>12</v>
      </c>
      <c r="P215" s="3"/>
      <c r="Q215" s="3"/>
    </row>
    <row r="216" spans="1:17" ht="18" customHeight="1">
      <c r="A216" s="145" t="s">
        <v>10</v>
      </c>
      <c r="B216" s="71">
        <v>1215425</v>
      </c>
      <c r="C216" s="72">
        <v>957780</v>
      </c>
      <c r="D216" s="73">
        <v>1467628</v>
      </c>
      <c r="E216" s="72">
        <v>2752775</v>
      </c>
      <c r="F216" s="73">
        <v>2796440</v>
      </c>
      <c r="G216" s="72">
        <v>2901806</v>
      </c>
      <c r="H216" s="73">
        <v>2666581</v>
      </c>
      <c r="I216" s="72">
        <v>961969</v>
      </c>
      <c r="J216" s="73">
        <v>749786</v>
      </c>
      <c r="K216" s="72">
        <v>1360025</v>
      </c>
      <c r="L216" s="73">
        <v>2178346</v>
      </c>
      <c r="M216" s="82">
        <v>2408547</v>
      </c>
      <c r="N216" s="55">
        <f>SUM(B216:M216)</f>
        <v>22417108</v>
      </c>
      <c r="O216" s="6"/>
      <c r="P216" s="3"/>
      <c r="Q216" s="3"/>
    </row>
    <row r="217" spans="1:17" ht="18" customHeight="1">
      <c r="A217" s="144"/>
      <c r="B217" s="66">
        <f aca="true" t="shared" si="60" ref="B217:N217">B216/B214*100</f>
        <v>57.721806939391925</v>
      </c>
      <c r="C217" s="62">
        <f t="shared" si="60"/>
        <v>55.7525971950817</v>
      </c>
      <c r="D217" s="69">
        <f t="shared" si="60"/>
        <v>61.95997671267981</v>
      </c>
      <c r="E217" s="62">
        <f t="shared" si="60"/>
        <v>81.75191477861625</v>
      </c>
      <c r="F217" s="69">
        <f t="shared" si="60"/>
        <v>87.53948204564736</v>
      </c>
      <c r="G217" s="62">
        <f t="shared" si="60"/>
        <v>85.3450765657104</v>
      </c>
      <c r="H217" s="69">
        <f t="shared" si="60"/>
        <v>74.09894639028354</v>
      </c>
      <c r="I217" s="62">
        <f t="shared" si="60"/>
        <v>34.75253734211833</v>
      </c>
      <c r="J217" s="69">
        <f t="shared" si="60"/>
        <v>27.74230477070731</v>
      </c>
      <c r="K217" s="62">
        <f t="shared" si="60"/>
        <v>52.155857244372925</v>
      </c>
      <c r="L217" s="69">
        <f t="shared" si="60"/>
        <v>77.97739158013732</v>
      </c>
      <c r="M217" s="62">
        <f t="shared" si="60"/>
        <v>76.54603446204618</v>
      </c>
      <c r="N217" s="56">
        <f t="shared" si="60"/>
        <v>66.3794216670781</v>
      </c>
      <c r="O217" s="6" t="s">
        <v>12</v>
      </c>
      <c r="P217" s="3"/>
      <c r="Q217" s="3"/>
    </row>
    <row r="218" spans="1:17" ht="18" customHeight="1">
      <c r="A218" s="145" t="s">
        <v>33</v>
      </c>
      <c r="B218" s="77">
        <v>2320</v>
      </c>
      <c r="C218" s="82">
        <v>0</v>
      </c>
      <c r="D218" s="77">
        <v>11435</v>
      </c>
      <c r="E218" s="82">
        <v>187967</v>
      </c>
      <c r="F218" s="77">
        <v>304210</v>
      </c>
      <c r="G218" s="82">
        <v>498280</v>
      </c>
      <c r="H218" s="77">
        <v>932095</v>
      </c>
      <c r="I218" s="82">
        <v>1806085</v>
      </c>
      <c r="J218" s="77">
        <v>1802810</v>
      </c>
      <c r="K218" s="82">
        <v>887750</v>
      </c>
      <c r="L218" s="77">
        <v>40667</v>
      </c>
      <c r="M218" s="82">
        <v>0</v>
      </c>
      <c r="N218" s="55">
        <f>SUM(B218:M218)</f>
        <v>6473619</v>
      </c>
      <c r="O218" s="6"/>
      <c r="P218" s="3"/>
      <c r="Q218" s="3"/>
    </row>
    <row r="219" spans="1:17" ht="18" customHeight="1">
      <c r="A219" s="144"/>
      <c r="B219" s="79">
        <f aca="true" t="shared" si="61" ref="B219:N219">B218/B214*100</f>
        <v>0.11017923121491599</v>
      </c>
      <c r="C219" s="62">
        <f t="shared" si="61"/>
        <v>0</v>
      </c>
      <c r="D219" s="69">
        <f t="shared" si="61"/>
        <v>0.48276016382182246</v>
      </c>
      <c r="E219" s="62">
        <f t="shared" si="61"/>
        <v>5.582244159145648</v>
      </c>
      <c r="F219" s="69">
        <f t="shared" si="61"/>
        <v>9.522959846485668</v>
      </c>
      <c r="G219" s="62">
        <f t="shared" si="61"/>
        <v>14.654923434289605</v>
      </c>
      <c r="H219" s="69">
        <f t="shared" si="61"/>
        <v>25.901053609716463</v>
      </c>
      <c r="I219" s="62">
        <f t="shared" si="61"/>
        <v>65.24746265788167</v>
      </c>
      <c r="J219" s="69">
        <f t="shared" si="61"/>
        <v>66.70450563718026</v>
      </c>
      <c r="K219" s="62">
        <f t="shared" si="61"/>
        <v>34.044493497319586</v>
      </c>
      <c r="L219" s="69">
        <f t="shared" si="61"/>
        <v>1.4557405404786221</v>
      </c>
      <c r="M219" s="62">
        <f t="shared" si="61"/>
        <v>0</v>
      </c>
      <c r="N219" s="56">
        <f t="shared" si="61"/>
        <v>19.169068789471353</v>
      </c>
      <c r="O219" s="6"/>
      <c r="P219" s="3"/>
      <c r="Q219" s="3"/>
    </row>
    <row r="220" spans="1:17" ht="18" customHeight="1">
      <c r="A220" s="145" t="s">
        <v>37</v>
      </c>
      <c r="B220" s="77">
        <v>880420</v>
      </c>
      <c r="C220" s="82">
        <v>736881</v>
      </c>
      <c r="D220" s="77">
        <v>867858</v>
      </c>
      <c r="E220" s="82">
        <v>426488</v>
      </c>
      <c r="F220" s="77">
        <v>93840</v>
      </c>
      <c r="G220" s="82">
        <v>0</v>
      </c>
      <c r="H220" s="77">
        <v>0</v>
      </c>
      <c r="I220" s="82">
        <v>0</v>
      </c>
      <c r="J220" s="77">
        <v>150085</v>
      </c>
      <c r="K220" s="82">
        <v>359842</v>
      </c>
      <c r="L220" s="77">
        <v>574548</v>
      </c>
      <c r="M220" s="82">
        <v>737987</v>
      </c>
      <c r="N220" s="55">
        <f>SUM(B220:M220)</f>
        <v>4827949</v>
      </c>
      <c r="O220" s="6"/>
      <c r="P220" s="3"/>
      <c r="Q220" s="3"/>
    </row>
    <row r="221" spans="1:17" ht="18" customHeight="1">
      <c r="A221" s="144"/>
      <c r="B221" s="79">
        <f>B220/B214*100</f>
        <v>41.81206842510187</v>
      </c>
      <c r="C221" s="62">
        <f aca="true" t="shared" si="62" ref="C221:N221">C220/C214*100</f>
        <v>42.89401488202823</v>
      </c>
      <c r="D221" s="69">
        <f>D220/D214*100</f>
        <v>36.63902669471615</v>
      </c>
      <c r="E221" s="62">
        <f t="shared" si="62"/>
        <v>12.665841062238101</v>
      </c>
      <c r="F221" s="69">
        <f t="shared" si="62"/>
        <v>2.9375581078669835</v>
      </c>
      <c r="G221" s="62">
        <f t="shared" si="62"/>
        <v>0</v>
      </c>
      <c r="H221" s="69">
        <f t="shared" si="62"/>
        <v>0</v>
      </c>
      <c r="I221" s="62">
        <f t="shared" si="62"/>
        <v>0</v>
      </c>
      <c r="J221" s="69">
        <f t="shared" si="62"/>
        <v>5.553189592112425</v>
      </c>
      <c r="K221" s="62">
        <f t="shared" si="62"/>
        <v>13.79964925830749</v>
      </c>
      <c r="L221" s="69">
        <f t="shared" si="62"/>
        <v>20.566867879384056</v>
      </c>
      <c r="M221" s="62">
        <f t="shared" si="62"/>
        <v>23.453965537953824</v>
      </c>
      <c r="N221" s="78">
        <f t="shared" si="62"/>
        <v>14.296066310522665</v>
      </c>
      <c r="O221" s="6"/>
      <c r="P221" s="3"/>
      <c r="Q221" s="3"/>
    </row>
    <row r="222" spans="1:17" ht="18" customHeight="1">
      <c r="A222" s="145" t="s">
        <v>69</v>
      </c>
      <c r="B222" s="77">
        <v>7495</v>
      </c>
      <c r="C222" s="82">
        <v>23250</v>
      </c>
      <c r="D222" s="77">
        <v>16500</v>
      </c>
      <c r="E222" s="82">
        <v>0</v>
      </c>
      <c r="F222" s="77">
        <v>0</v>
      </c>
      <c r="G222" s="82">
        <v>0</v>
      </c>
      <c r="H222" s="77">
        <v>0</v>
      </c>
      <c r="I222" s="82">
        <v>0</v>
      </c>
      <c r="J222" s="77">
        <v>0</v>
      </c>
      <c r="K222" s="82">
        <v>0</v>
      </c>
      <c r="L222" s="77">
        <v>0</v>
      </c>
      <c r="M222" s="82">
        <v>0</v>
      </c>
      <c r="N222" s="55">
        <f>SUM(B222:M222)</f>
        <v>47245</v>
      </c>
      <c r="O222" s="6"/>
      <c r="P222" s="3"/>
      <c r="Q222" s="3"/>
    </row>
    <row r="223" spans="1:17" ht="18" customHeight="1">
      <c r="A223" s="144"/>
      <c r="B223" s="79">
        <f>B222/B214*100</f>
        <v>0.35594540429129107</v>
      </c>
      <c r="C223" s="62">
        <f aca="true" t="shared" si="63" ref="C223:M223">C222/C214*100</f>
        <v>1.3533879228900683</v>
      </c>
      <c r="D223" s="69">
        <f t="shared" si="63"/>
        <v>0.6965931528692672</v>
      </c>
      <c r="E223" s="62">
        <f t="shared" si="63"/>
        <v>0</v>
      </c>
      <c r="F223" s="69">
        <f t="shared" si="63"/>
        <v>0</v>
      </c>
      <c r="G223" s="62">
        <f t="shared" si="63"/>
        <v>0</v>
      </c>
      <c r="H223" s="69">
        <f t="shared" si="63"/>
        <v>0</v>
      </c>
      <c r="I223" s="62">
        <f t="shared" si="63"/>
        <v>0</v>
      </c>
      <c r="J223" s="69">
        <f t="shared" si="63"/>
        <v>0</v>
      </c>
      <c r="K223" s="62">
        <f t="shared" si="63"/>
        <v>0</v>
      </c>
      <c r="L223" s="69">
        <f t="shared" si="63"/>
        <v>0</v>
      </c>
      <c r="M223" s="62">
        <f t="shared" si="63"/>
        <v>0</v>
      </c>
      <c r="N223" s="56">
        <f>N222/N214*100</f>
        <v>0.1398974290823377</v>
      </c>
      <c r="O223" s="6"/>
      <c r="P223" s="3"/>
      <c r="Q223" s="3"/>
    </row>
    <row r="224" spans="1:17" ht="18" customHeight="1">
      <c r="A224" s="145" t="s">
        <v>34</v>
      </c>
      <c r="B224" s="77">
        <v>0</v>
      </c>
      <c r="C224" s="82">
        <v>0</v>
      </c>
      <c r="D224" s="77">
        <v>5250</v>
      </c>
      <c r="E224" s="82">
        <v>0</v>
      </c>
      <c r="F224" s="77">
        <v>0</v>
      </c>
      <c r="G224" s="82">
        <v>0</v>
      </c>
      <c r="H224" s="77">
        <v>0</v>
      </c>
      <c r="I224" s="82">
        <v>0</v>
      </c>
      <c r="J224" s="77">
        <v>0</v>
      </c>
      <c r="K224" s="82">
        <v>0</v>
      </c>
      <c r="L224" s="77">
        <v>0</v>
      </c>
      <c r="M224" s="82">
        <v>0</v>
      </c>
      <c r="N224" s="55">
        <f>SUM(B224:M224)</f>
        <v>5250</v>
      </c>
      <c r="O224" s="6"/>
      <c r="P224" s="3"/>
      <c r="Q224" s="3"/>
    </row>
    <row r="225" spans="1:17" ht="18" customHeight="1">
      <c r="A225" s="144"/>
      <c r="B225" s="79">
        <f>B224/B214*100</f>
        <v>0</v>
      </c>
      <c r="C225" s="62">
        <f aca="true" t="shared" si="64" ref="C225:L225">C224/C214*100</f>
        <v>0</v>
      </c>
      <c r="D225" s="69">
        <f t="shared" si="64"/>
        <v>0.22164327591294866</v>
      </c>
      <c r="E225" s="62">
        <f t="shared" si="64"/>
        <v>0</v>
      </c>
      <c r="F225" s="69">
        <f t="shared" si="64"/>
        <v>0</v>
      </c>
      <c r="G225" s="62">
        <f t="shared" si="64"/>
        <v>0</v>
      </c>
      <c r="H225" s="69">
        <f t="shared" si="64"/>
        <v>0</v>
      </c>
      <c r="I225" s="62">
        <f t="shared" si="64"/>
        <v>0</v>
      </c>
      <c r="J225" s="69">
        <f t="shared" si="64"/>
        <v>0</v>
      </c>
      <c r="K225" s="62">
        <f t="shared" si="64"/>
        <v>0</v>
      </c>
      <c r="L225" s="69">
        <f t="shared" si="64"/>
        <v>0</v>
      </c>
      <c r="M225" s="62">
        <f>M224/M214*100</f>
        <v>0</v>
      </c>
      <c r="N225" s="78">
        <f>N224/N214*100</f>
        <v>0.015545803845534405</v>
      </c>
      <c r="O225" s="6"/>
      <c r="P225" s="3"/>
      <c r="Q225" s="3"/>
    </row>
    <row r="226" spans="1:17" ht="18" customHeight="1">
      <c r="A226" s="145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102"/>
      <c r="O226" s="25" t="s">
        <v>12</v>
      </c>
      <c r="P226" s="3"/>
      <c r="Q226" s="3"/>
    </row>
    <row r="227" spans="1:17" ht="18" customHeight="1">
      <c r="A227" s="144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4"/>
      <c r="O227" s="25"/>
      <c r="P227" s="3"/>
      <c r="Q227" s="3"/>
    </row>
    <row r="228" spans="1:17" ht="18" customHeight="1">
      <c r="A228" s="28"/>
      <c r="B228" s="29"/>
      <c r="C228" s="30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4"/>
      <c r="O228" s="25" t="s">
        <v>12</v>
      </c>
      <c r="P228" s="3"/>
      <c r="Q228" s="3"/>
    </row>
    <row r="229" spans="1:17" ht="18" customHeight="1">
      <c r="A229" s="3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5" t="s">
        <v>12</v>
      </c>
      <c r="P229" s="3"/>
      <c r="Q229" s="3"/>
    </row>
    <row r="230" spans="1:17" ht="18" customHeight="1">
      <c r="A230" s="12" t="s">
        <v>47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4"/>
      <c r="O230" s="25" t="s">
        <v>12</v>
      </c>
      <c r="P230" s="3"/>
      <c r="Q230" s="3"/>
    </row>
    <row r="231" spans="1:17" ht="18" customHeight="1">
      <c r="A231" s="13" t="s">
        <v>13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3"/>
      <c r="M231" s="14"/>
      <c r="N231" s="16" t="s">
        <v>0</v>
      </c>
      <c r="O231" s="25" t="s">
        <v>12</v>
      </c>
      <c r="P231" s="3"/>
      <c r="Q231" s="3"/>
    </row>
    <row r="232" spans="1:17" ht="18" customHeight="1">
      <c r="A232" s="1" t="str">
        <f>A5</f>
        <v>平成25年</v>
      </c>
      <c r="B232" s="139" t="s">
        <v>14</v>
      </c>
      <c r="C232" s="139" t="s">
        <v>15</v>
      </c>
      <c r="D232" s="139" t="s">
        <v>16</v>
      </c>
      <c r="E232" s="139" t="s">
        <v>17</v>
      </c>
      <c r="F232" s="139" t="s">
        <v>18</v>
      </c>
      <c r="G232" s="139" t="s">
        <v>19</v>
      </c>
      <c r="H232" s="139" t="s">
        <v>20</v>
      </c>
      <c r="I232" s="139" t="s">
        <v>21</v>
      </c>
      <c r="J232" s="139" t="s">
        <v>22</v>
      </c>
      <c r="K232" s="139" t="s">
        <v>23</v>
      </c>
      <c r="L232" s="139" t="s">
        <v>24</v>
      </c>
      <c r="M232" s="139" t="s">
        <v>25</v>
      </c>
      <c r="N232" s="141" t="s">
        <v>1</v>
      </c>
      <c r="O232" s="6"/>
      <c r="P232" s="3"/>
      <c r="Q232" s="3"/>
    </row>
    <row r="233" spans="1:17" ht="18" customHeight="1">
      <c r="A233" s="4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2"/>
      <c r="O233" s="6"/>
      <c r="P233" s="3"/>
      <c r="Q233" s="3"/>
    </row>
    <row r="234" spans="1:17" ht="18" customHeight="1">
      <c r="A234" s="143" t="s">
        <v>1</v>
      </c>
      <c r="B234" s="71">
        <v>694909</v>
      </c>
      <c r="C234" s="72">
        <v>1877777</v>
      </c>
      <c r="D234" s="73">
        <v>2024076</v>
      </c>
      <c r="E234" s="72">
        <v>1318538</v>
      </c>
      <c r="F234" s="73">
        <v>573057</v>
      </c>
      <c r="G234" s="72">
        <v>176964</v>
      </c>
      <c r="H234" s="73">
        <v>162365</v>
      </c>
      <c r="I234" s="72">
        <v>139356</v>
      </c>
      <c r="J234" s="73">
        <v>887448</v>
      </c>
      <c r="K234" s="72">
        <v>1219626</v>
      </c>
      <c r="L234" s="73">
        <v>1270568</v>
      </c>
      <c r="M234" s="72">
        <v>920605</v>
      </c>
      <c r="N234" s="90">
        <f>SUM(B234:M234)</f>
        <v>11265289</v>
      </c>
      <c r="O234" s="6"/>
      <c r="P234" s="3"/>
      <c r="Q234" s="3"/>
    </row>
    <row r="235" spans="1:17" ht="18" customHeight="1">
      <c r="A235" s="144"/>
      <c r="B235" s="66">
        <f>B234/B234*100</f>
        <v>100</v>
      </c>
      <c r="C235" s="62">
        <f aca="true" t="shared" si="65" ref="C235:N235">C234/C234*100</f>
        <v>100</v>
      </c>
      <c r="D235" s="69">
        <f t="shared" si="65"/>
        <v>100</v>
      </c>
      <c r="E235" s="62">
        <f t="shared" si="65"/>
        <v>100</v>
      </c>
      <c r="F235" s="69">
        <f t="shared" si="65"/>
        <v>100</v>
      </c>
      <c r="G235" s="62">
        <f t="shared" si="65"/>
        <v>100</v>
      </c>
      <c r="H235" s="69">
        <f t="shared" si="65"/>
        <v>100</v>
      </c>
      <c r="I235" s="62">
        <f t="shared" si="65"/>
        <v>100</v>
      </c>
      <c r="J235" s="69">
        <f t="shared" si="65"/>
        <v>100</v>
      </c>
      <c r="K235" s="62">
        <f t="shared" si="65"/>
        <v>100</v>
      </c>
      <c r="L235" s="69">
        <f t="shared" si="65"/>
        <v>100</v>
      </c>
      <c r="M235" s="62">
        <f t="shared" si="65"/>
        <v>100</v>
      </c>
      <c r="N235" s="56">
        <f t="shared" si="65"/>
        <v>100</v>
      </c>
      <c r="O235" s="6"/>
      <c r="P235" s="3"/>
      <c r="Q235" s="3"/>
    </row>
    <row r="236" spans="1:17" ht="18" customHeight="1">
      <c r="A236" s="145" t="s">
        <v>56</v>
      </c>
      <c r="B236" s="77">
        <v>440319</v>
      </c>
      <c r="C236" s="82">
        <v>1742127</v>
      </c>
      <c r="D236" s="77">
        <v>1854287</v>
      </c>
      <c r="E236" s="82">
        <v>590132</v>
      </c>
      <c r="F236" s="77">
        <v>15176</v>
      </c>
      <c r="G236" s="82">
        <v>21388</v>
      </c>
      <c r="H236" s="77">
        <v>27488</v>
      </c>
      <c r="I236" s="82">
        <v>15000</v>
      </c>
      <c r="J236" s="77">
        <v>44966</v>
      </c>
      <c r="K236" s="82">
        <v>201839</v>
      </c>
      <c r="L236" s="73">
        <v>166183</v>
      </c>
      <c r="M236" s="72">
        <v>46231</v>
      </c>
      <c r="N236" s="90">
        <f>SUM(B236:M236)</f>
        <v>5165136</v>
      </c>
      <c r="O236" s="6"/>
      <c r="P236" s="3"/>
      <c r="Q236" s="3"/>
    </row>
    <row r="237" spans="1:17" ht="18" customHeight="1">
      <c r="A237" s="144"/>
      <c r="B237" s="79">
        <f>B236/B234*100</f>
        <v>63.36354832071538</v>
      </c>
      <c r="C237" s="62">
        <f aca="true" t="shared" si="66" ref="C237:N237">C236/C234*100</f>
        <v>92.7760325107827</v>
      </c>
      <c r="D237" s="69">
        <f t="shared" si="66"/>
        <v>91.61153039707996</v>
      </c>
      <c r="E237" s="62">
        <f t="shared" si="66"/>
        <v>44.75654095672631</v>
      </c>
      <c r="F237" s="69">
        <f t="shared" si="66"/>
        <v>2.6482531406125394</v>
      </c>
      <c r="G237" s="62">
        <f t="shared" si="66"/>
        <v>12.086074003752175</v>
      </c>
      <c r="H237" s="69">
        <f t="shared" si="66"/>
        <v>16.92975702891633</v>
      </c>
      <c r="I237" s="62">
        <f t="shared" si="66"/>
        <v>10.7637991905623</v>
      </c>
      <c r="J237" s="69">
        <f t="shared" si="66"/>
        <v>5.066888426138771</v>
      </c>
      <c r="K237" s="62">
        <f t="shared" si="66"/>
        <v>16.54925362365184</v>
      </c>
      <c r="L237" s="69">
        <f t="shared" si="66"/>
        <v>13.079425894560542</v>
      </c>
      <c r="M237" s="62">
        <f t="shared" si="66"/>
        <v>5.021806312153421</v>
      </c>
      <c r="N237" s="56">
        <f t="shared" si="66"/>
        <v>45.850008819125726</v>
      </c>
      <c r="O237" s="6" t="s">
        <v>12</v>
      </c>
      <c r="P237" s="3"/>
      <c r="Q237" s="3"/>
    </row>
    <row r="238" spans="1:17" ht="18" customHeight="1">
      <c r="A238" s="145" t="s">
        <v>26</v>
      </c>
      <c r="B238" s="71">
        <v>0</v>
      </c>
      <c r="C238" s="72">
        <v>0</v>
      </c>
      <c r="D238" s="73">
        <v>0</v>
      </c>
      <c r="E238" s="72">
        <v>0</v>
      </c>
      <c r="F238" s="73">
        <v>0</v>
      </c>
      <c r="G238" s="72">
        <v>0</v>
      </c>
      <c r="H238" s="73">
        <v>0</v>
      </c>
      <c r="I238" s="72">
        <v>13560</v>
      </c>
      <c r="J238" s="73">
        <v>720199</v>
      </c>
      <c r="K238" s="72">
        <v>677185</v>
      </c>
      <c r="L238" s="77">
        <v>557892</v>
      </c>
      <c r="M238" s="82">
        <v>101556</v>
      </c>
      <c r="N238" s="90">
        <f>SUM(B238:M238)</f>
        <v>2070392</v>
      </c>
      <c r="O238" s="6"/>
      <c r="P238" s="3"/>
      <c r="Q238" s="3"/>
    </row>
    <row r="239" spans="1:17" ht="18" customHeight="1">
      <c r="A239" s="144"/>
      <c r="B239" s="66">
        <f>B238/B234*100</f>
        <v>0</v>
      </c>
      <c r="C239" s="62">
        <f aca="true" t="shared" si="67" ref="C239:I239">C238/C234*100</f>
        <v>0</v>
      </c>
      <c r="D239" s="69">
        <f t="shared" si="67"/>
        <v>0</v>
      </c>
      <c r="E239" s="62">
        <f t="shared" si="67"/>
        <v>0</v>
      </c>
      <c r="F239" s="69">
        <f t="shared" si="67"/>
        <v>0</v>
      </c>
      <c r="G239" s="62">
        <f t="shared" si="67"/>
        <v>0</v>
      </c>
      <c r="H239" s="69">
        <f t="shared" si="67"/>
        <v>0</v>
      </c>
      <c r="I239" s="62">
        <f t="shared" si="67"/>
        <v>9.73047446826832</v>
      </c>
      <c r="J239" s="69">
        <f>J238/J234*100</f>
        <v>81.1539380335524</v>
      </c>
      <c r="K239" s="62">
        <f>K238/K234*100</f>
        <v>55.52398850139305</v>
      </c>
      <c r="L239" s="69">
        <f>L238/L234*100</f>
        <v>43.90886595601337</v>
      </c>
      <c r="M239" s="62">
        <f>M238/M234*100</f>
        <v>11.031441280462305</v>
      </c>
      <c r="N239" s="56">
        <f>N238/N234*100</f>
        <v>18.37850764414477</v>
      </c>
      <c r="O239" s="41"/>
      <c r="P239" s="29"/>
      <c r="Q239" s="29"/>
    </row>
    <row r="240" spans="1:17" ht="18" customHeight="1">
      <c r="A240" s="145" t="s">
        <v>61</v>
      </c>
      <c r="B240" s="77">
        <v>185854</v>
      </c>
      <c r="C240" s="82">
        <v>32234</v>
      </c>
      <c r="D240" s="77">
        <v>48697</v>
      </c>
      <c r="E240" s="82">
        <v>64315</v>
      </c>
      <c r="F240" s="77">
        <v>123695</v>
      </c>
      <c r="G240" s="82">
        <v>37895</v>
      </c>
      <c r="H240" s="77">
        <v>38471</v>
      </c>
      <c r="I240" s="82">
        <v>30350</v>
      </c>
      <c r="J240" s="77">
        <v>37620</v>
      </c>
      <c r="K240" s="82">
        <v>199786</v>
      </c>
      <c r="L240" s="77">
        <v>380552</v>
      </c>
      <c r="M240" s="82">
        <v>688333</v>
      </c>
      <c r="N240" s="90">
        <f>SUM(B240:M240)</f>
        <v>1867802</v>
      </c>
      <c r="O240" s="6"/>
      <c r="P240" s="3"/>
      <c r="Q240" s="3"/>
    </row>
    <row r="241" spans="1:17" ht="18" customHeight="1">
      <c r="A241" s="144"/>
      <c r="B241" s="79">
        <f>B240/B234*100</f>
        <v>26.745084608200496</v>
      </c>
      <c r="C241" s="62">
        <f>C240/C234*100</f>
        <v>1.7166042613153747</v>
      </c>
      <c r="D241" s="69">
        <f>D240/D234*100</f>
        <v>2.4058879212045396</v>
      </c>
      <c r="E241" s="62">
        <f>E240/E234*100</f>
        <v>4.877750963567223</v>
      </c>
      <c r="F241" s="69">
        <f aca="true" t="shared" si="68" ref="F241:N241">F240/F234*100</f>
        <v>21.58511282472773</v>
      </c>
      <c r="G241" s="62">
        <f t="shared" si="68"/>
        <v>21.41395990144888</v>
      </c>
      <c r="H241" s="69">
        <f t="shared" si="68"/>
        <v>23.69414590582946</v>
      </c>
      <c r="I241" s="62">
        <f t="shared" si="68"/>
        <v>21.778753695571055</v>
      </c>
      <c r="J241" s="69">
        <f t="shared" si="68"/>
        <v>4.239121616139762</v>
      </c>
      <c r="K241" s="62">
        <f t="shared" si="68"/>
        <v>16.380923332234637</v>
      </c>
      <c r="L241" s="69">
        <f t="shared" si="68"/>
        <v>29.951328854496573</v>
      </c>
      <c r="M241" s="62">
        <f t="shared" si="68"/>
        <v>74.76963518555732</v>
      </c>
      <c r="N241" s="78">
        <f t="shared" si="68"/>
        <v>16.58015164990441</v>
      </c>
      <c r="O241" s="6"/>
      <c r="P241" s="3"/>
      <c r="Q241" s="3"/>
    </row>
    <row r="242" spans="1:17" ht="18" customHeight="1">
      <c r="A242" s="145" t="s">
        <v>30</v>
      </c>
      <c r="B242" s="71">
        <v>29044</v>
      </c>
      <c r="C242" s="72">
        <v>53611</v>
      </c>
      <c r="D242" s="73">
        <v>54348</v>
      </c>
      <c r="E242" s="72">
        <v>42746</v>
      </c>
      <c r="F242" s="73">
        <v>55584</v>
      </c>
      <c r="G242" s="72">
        <v>52381</v>
      </c>
      <c r="H242" s="73">
        <v>49721</v>
      </c>
      <c r="I242" s="72">
        <v>39450</v>
      </c>
      <c r="J242" s="73">
        <v>40295</v>
      </c>
      <c r="K242" s="82">
        <v>15860</v>
      </c>
      <c r="L242" s="77">
        <v>10695</v>
      </c>
      <c r="M242" s="82">
        <v>26091</v>
      </c>
      <c r="N242" s="90">
        <f>SUM(B242:M242)</f>
        <v>469826</v>
      </c>
      <c r="O242" s="6" t="s">
        <v>12</v>
      </c>
      <c r="P242" s="3"/>
      <c r="Q242" s="3"/>
    </row>
    <row r="243" spans="1:17" ht="18" customHeight="1">
      <c r="A243" s="144"/>
      <c r="B243" s="66">
        <f>B242/B234*100</f>
        <v>4.1795400548848844</v>
      </c>
      <c r="C243" s="62">
        <f aca="true" t="shared" si="69" ref="C243:N243">C242/C234*100</f>
        <v>2.8550248511937255</v>
      </c>
      <c r="D243" s="69">
        <f t="shared" si="69"/>
        <v>2.6850770425616433</v>
      </c>
      <c r="E243" s="62">
        <f t="shared" si="69"/>
        <v>3.241924009774462</v>
      </c>
      <c r="F243" s="69">
        <f t="shared" si="69"/>
        <v>9.699558682644135</v>
      </c>
      <c r="G243" s="62">
        <f t="shared" si="69"/>
        <v>29.599805610180603</v>
      </c>
      <c r="H243" s="69">
        <f t="shared" si="69"/>
        <v>30.622979090321188</v>
      </c>
      <c r="I243" s="62">
        <f t="shared" si="69"/>
        <v>28.30879187117885</v>
      </c>
      <c r="J243" s="69">
        <f t="shared" si="69"/>
        <v>4.540547727866872</v>
      </c>
      <c r="K243" s="62">
        <f t="shared" si="69"/>
        <v>1.3003986467982807</v>
      </c>
      <c r="L243" s="69">
        <f t="shared" si="69"/>
        <v>0.8417495167515631</v>
      </c>
      <c r="M243" s="62">
        <f t="shared" si="69"/>
        <v>2.834114522515085</v>
      </c>
      <c r="N243" s="68">
        <f t="shared" si="69"/>
        <v>4.170563223011856</v>
      </c>
      <c r="O243" s="6" t="s">
        <v>12</v>
      </c>
      <c r="P243" s="3"/>
      <c r="Q243" s="3"/>
    </row>
    <row r="244" spans="1:17" ht="18" customHeight="1">
      <c r="A244" s="145" t="s">
        <v>57</v>
      </c>
      <c r="B244" s="71">
        <v>0</v>
      </c>
      <c r="C244" s="72">
        <v>12192</v>
      </c>
      <c r="D244" s="73">
        <v>12179</v>
      </c>
      <c r="E244" s="72">
        <v>566444</v>
      </c>
      <c r="F244" s="73">
        <v>314690</v>
      </c>
      <c r="G244" s="72">
        <v>13057</v>
      </c>
      <c r="H244" s="73">
        <v>0</v>
      </c>
      <c r="I244" s="72">
        <v>0</v>
      </c>
      <c r="J244" s="73">
        <v>0</v>
      </c>
      <c r="K244" s="72">
        <v>0</v>
      </c>
      <c r="L244" s="73">
        <v>0</v>
      </c>
      <c r="M244" s="72">
        <v>0</v>
      </c>
      <c r="N244" s="129">
        <f>SUM(B244:M244)</f>
        <v>918562</v>
      </c>
      <c r="O244" s="6" t="s">
        <v>12</v>
      </c>
      <c r="P244" s="3"/>
      <c r="Q244" s="3"/>
    </row>
    <row r="245" spans="1:17" ht="18" customHeight="1">
      <c r="A245" s="144"/>
      <c r="B245" s="66">
        <f>B244/B234*100</f>
        <v>0</v>
      </c>
      <c r="C245" s="62">
        <f aca="true" t="shared" si="70" ref="C245:N245">C244/C234*100</f>
        <v>0.6492783754407473</v>
      </c>
      <c r="D245" s="69">
        <f t="shared" si="70"/>
        <v>0.6017066552836948</v>
      </c>
      <c r="E245" s="62">
        <f t="shared" si="70"/>
        <v>42.96000570328652</v>
      </c>
      <c r="F245" s="69">
        <f t="shared" si="70"/>
        <v>54.91425809299948</v>
      </c>
      <c r="G245" s="62">
        <f t="shared" si="70"/>
        <v>7.378336836870776</v>
      </c>
      <c r="H245" s="69">
        <f t="shared" si="70"/>
        <v>0</v>
      </c>
      <c r="I245" s="62">
        <f t="shared" si="70"/>
        <v>0</v>
      </c>
      <c r="J245" s="69">
        <f t="shared" si="70"/>
        <v>0</v>
      </c>
      <c r="K245" s="62">
        <f t="shared" si="70"/>
        <v>0</v>
      </c>
      <c r="L245" s="69">
        <f t="shared" si="70"/>
        <v>0</v>
      </c>
      <c r="M245" s="62">
        <f t="shared" si="70"/>
        <v>0</v>
      </c>
      <c r="N245" s="56">
        <f t="shared" si="70"/>
        <v>8.153914204952931</v>
      </c>
      <c r="O245" s="6" t="s">
        <v>12</v>
      </c>
      <c r="P245" s="3"/>
      <c r="Q245" s="3"/>
    </row>
    <row r="246" spans="1:17" ht="18" customHeight="1">
      <c r="A246" s="145" t="s">
        <v>70</v>
      </c>
      <c r="B246" s="77">
        <v>37242</v>
      </c>
      <c r="C246" s="82">
        <v>32261</v>
      </c>
      <c r="D246" s="77">
        <v>43966</v>
      </c>
      <c r="E246" s="82">
        <v>34997</v>
      </c>
      <c r="F246" s="77">
        <v>39276</v>
      </c>
      <c r="G246" s="82">
        <v>45148</v>
      </c>
      <c r="H246" s="77">
        <v>45915</v>
      </c>
      <c r="I246" s="82">
        <v>40996</v>
      </c>
      <c r="J246" s="77">
        <v>44368</v>
      </c>
      <c r="K246" s="82">
        <v>42160</v>
      </c>
      <c r="L246" s="77">
        <v>40673</v>
      </c>
      <c r="M246" s="82">
        <v>35809</v>
      </c>
      <c r="N246" s="55">
        <f>SUM(B246:M246)</f>
        <v>482811</v>
      </c>
      <c r="O246" s="3"/>
      <c r="P246" s="3"/>
      <c r="Q246" s="3"/>
    </row>
    <row r="247" spans="1:17" ht="18" customHeight="1">
      <c r="A247" s="144"/>
      <c r="B247" s="119">
        <f>B246/B234*100</f>
        <v>5.3592628675121485</v>
      </c>
      <c r="C247" s="122">
        <f aca="true" t="shared" si="71" ref="C247:M247">C246/C234*100</f>
        <v>1.7180421317334276</v>
      </c>
      <c r="D247" s="75">
        <f t="shared" si="71"/>
        <v>2.172151638574836</v>
      </c>
      <c r="E247" s="122">
        <f t="shared" si="71"/>
        <v>2.6542276369736784</v>
      </c>
      <c r="F247" s="75">
        <f t="shared" si="71"/>
        <v>6.853768473293233</v>
      </c>
      <c r="G247" s="122">
        <f t="shared" si="71"/>
        <v>25.512533622657717</v>
      </c>
      <c r="H247" s="75">
        <f t="shared" si="71"/>
        <v>28.278877836972256</v>
      </c>
      <c r="I247" s="122">
        <f t="shared" si="71"/>
        <v>29.418180774419472</v>
      </c>
      <c r="J247" s="75">
        <f t="shared" si="71"/>
        <v>4.999504196302206</v>
      </c>
      <c r="K247" s="122">
        <f t="shared" si="71"/>
        <v>3.4567974116655438</v>
      </c>
      <c r="L247" s="75">
        <f t="shared" si="71"/>
        <v>3.2011667222848366</v>
      </c>
      <c r="M247" s="122">
        <f t="shared" si="71"/>
        <v>3.889724691914556</v>
      </c>
      <c r="N247" s="121">
        <f>N246/N234*100</f>
        <v>4.285828796757899</v>
      </c>
      <c r="O247" s="3"/>
      <c r="P247" s="3"/>
      <c r="Q247" s="3"/>
    </row>
    <row r="248" spans="1:17" ht="18" customHeight="1">
      <c r="A248" s="145" t="s">
        <v>8</v>
      </c>
      <c r="B248" s="130">
        <v>2450</v>
      </c>
      <c r="C248" s="131">
        <v>5352</v>
      </c>
      <c r="D248" s="132">
        <v>10599</v>
      </c>
      <c r="E248" s="131">
        <v>19904</v>
      </c>
      <c r="F248" s="132">
        <v>24636</v>
      </c>
      <c r="G248" s="131">
        <v>7095</v>
      </c>
      <c r="H248" s="133">
        <v>770</v>
      </c>
      <c r="I248" s="134">
        <v>0</v>
      </c>
      <c r="J248" s="133">
        <v>0</v>
      </c>
      <c r="K248" s="131">
        <v>82796</v>
      </c>
      <c r="L248" s="77">
        <v>114573</v>
      </c>
      <c r="M248" s="82">
        <v>22585</v>
      </c>
      <c r="N248" s="55">
        <f>SUM(B248:M248)</f>
        <v>290760</v>
      </c>
      <c r="O248" s="3"/>
      <c r="P248" s="3"/>
      <c r="Q248" s="3"/>
    </row>
    <row r="249" spans="1:17" ht="18" customHeight="1">
      <c r="A249" s="144"/>
      <c r="B249" s="119">
        <f>B248/B234*100</f>
        <v>0.3525641486870943</v>
      </c>
      <c r="C249" s="122">
        <f aca="true" t="shared" si="72" ref="C249:N249">C248/C234*100</f>
        <v>0.2850178695340288</v>
      </c>
      <c r="D249" s="75">
        <f t="shared" si="72"/>
        <v>0.5236463452953348</v>
      </c>
      <c r="E249" s="122">
        <f t="shared" si="72"/>
        <v>1.5095507296718031</v>
      </c>
      <c r="F249" s="75">
        <f t="shared" si="72"/>
        <v>4.299048785722887</v>
      </c>
      <c r="G249" s="122">
        <f t="shared" si="72"/>
        <v>4.009290025089849</v>
      </c>
      <c r="H249" s="75">
        <f t="shared" si="72"/>
        <v>0.47424013796076736</v>
      </c>
      <c r="I249" s="122">
        <f t="shared" si="72"/>
        <v>0</v>
      </c>
      <c r="J249" s="75">
        <f t="shared" si="72"/>
        <v>0</v>
      </c>
      <c r="K249" s="122">
        <f t="shared" si="72"/>
        <v>6.78863848425665</v>
      </c>
      <c r="L249" s="75">
        <f t="shared" si="72"/>
        <v>9.017463055893113</v>
      </c>
      <c r="M249" s="122">
        <f t="shared" si="72"/>
        <v>2.453278007397309</v>
      </c>
      <c r="N249" s="121">
        <f t="shared" si="72"/>
        <v>2.5810256621024106</v>
      </c>
      <c r="O249" s="3"/>
      <c r="P249" s="3"/>
      <c r="Q249" s="3"/>
    </row>
    <row r="250" spans="1:17" ht="18" customHeight="1">
      <c r="A250" s="21" t="s">
        <v>51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3"/>
      <c r="P250" s="3"/>
      <c r="Q250" s="3"/>
    </row>
    <row r="251" spans="1:17" ht="18" customHeight="1">
      <c r="A251" s="21" t="s">
        <v>11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25" t="s">
        <v>12</v>
      </c>
      <c r="P251" s="3"/>
      <c r="Q251" s="3"/>
    </row>
    <row r="252" spans="1:17" ht="18" customHeight="1">
      <c r="A252" s="2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25" t="s">
        <v>12</v>
      </c>
      <c r="P252" s="3"/>
      <c r="Q252" s="3"/>
    </row>
    <row r="253" spans="1:17" ht="18" customHeight="1">
      <c r="A253" s="12" t="s">
        <v>48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24"/>
      <c r="O253" s="25" t="s">
        <v>12</v>
      </c>
      <c r="P253" s="3"/>
      <c r="Q253" s="3"/>
    </row>
    <row r="254" spans="1:17" ht="18" customHeight="1">
      <c r="A254" s="13" t="s">
        <v>13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3"/>
      <c r="M254" s="14"/>
      <c r="N254" s="16" t="s">
        <v>0</v>
      </c>
      <c r="O254" s="25" t="s">
        <v>12</v>
      </c>
      <c r="P254" s="3"/>
      <c r="Q254" s="3"/>
    </row>
    <row r="255" spans="1:17" ht="18" customHeight="1">
      <c r="A255" s="1" t="str">
        <f>A5</f>
        <v>平成25年</v>
      </c>
      <c r="B255" s="152" t="s">
        <v>14</v>
      </c>
      <c r="C255" s="146" t="s">
        <v>15</v>
      </c>
      <c r="D255" s="146" t="s">
        <v>16</v>
      </c>
      <c r="E255" s="146" t="s">
        <v>17</v>
      </c>
      <c r="F255" s="146" t="s">
        <v>18</v>
      </c>
      <c r="G255" s="146" t="s">
        <v>19</v>
      </c>
      <c r="H255" s="146" t="s">
        <v>20</v>
      </c>
      <c r="I255" s="146" t="s">
        <v>21</v>
      </c>
      <c r="J255" s="146" t="s">
        <v>22</v>
      </c>
      <c r="K255" s="146" t="s">
        <v>23</v>
      </c>
      <c r="L255" s="146" t="s">
        <v>24</v>
      </c>
      <c r="M255" s="146" t="s">
        <v>25</v>
      </c>
      <c r="N255" s="150" t="s">
        <v>1</v>
      </c>
      <c r="O255" s="6"/>
      <c r="P255" s="3"/>
      <c r="Q255" s="3"/>
    </row>
    <row r="256" spans="1:17" ht="18" customHeight="1">
      <c r="A256" s="4"/>
      <c r="B256" s="153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51"/>
      <c r="O256" s="6"/>
      <c r="P256" s="3"/>
      <c r="Q256" s="3"/>
    </row>
    <row r="257" spans="1:17" ht="18" customHeight="1">
      <c r="A257" s="143" t="s">
        <v>1</v>
      </c>
      <c r="B257" s="71">
        <v>254889</v>
      </c>
      <c r="C257" s="72">
        <v>261232</v>
      </c>
      <c r="D257" s="73">
        <v>217642</v>
      </c>
      <c r="E257" s="72">
        <v>141016</v>
      </c>
      <c r="F257" s="73">
        <v>193488</v>
      </c>
      <c r="G257" s="72">
        <v>70066</v>
      </c>
      <c r="H257" s="73">
        <v>138464</v>
      </c>
      <c r="I257" s="72">
        <v>95042</v>
      </c>
      <c r="J257" s="73">
        <v>53112</v>
      </c>
      <c r="K257" s="72">
        <v>106014</v>
      </c>
      <c r="L257" s="73">
        <v>96288</v>
      </c>
      <c r="M257" s="72">
        <v>239180</v>
      </c>
      <c r="N257" s="87">
        <f>SUM(B257:M257)</f>
        <v>1866433</v>
      </c>
      <c r="O257" s="6"/>
      <c r="P257" s="3"/>
      <c r="Q257" s="3"/>
    </row>
    <row r="258" spans="1:17" ht="18" customHeight="1">
      <c r="A258" s="144"/>
      <c r="B258" s="66">
        <f>B257/B257*100</f>
        <v>100</v>
      </c>
      <c r="C258" s="62">
        <f aca="true" t="shared" si="73" ref="C258:N258">C257/C257*100</f>
        <v>100</v>
      </c>
      <c r="D258" s="69">
        <f t="shared" si="73"/>
        <v>100</v>
      </c>
      <c r="E258" s="62">
        <f t="shared" si="73"/>
        <v>100</v>
      </c>
      <c r="F258" s="69">
        <f t="shared" si="73"/>
        <v>100</v>
      </c>
      <c r="G258" s="62">
        <f t="shared" si="73"/>
        <v>100</v>
      </c>
      <c r="H258" s="69">
        <f t="shared" si="73"/>
        <v>100</v>
      </c>
      <c r="I258" s="62">
        <f t="shared" si="73"/>
        <v>100</v>
      </c>
      <c r="J258" s="69">
        <f t="shared" si="73"/>
        <v>100</v>
      </c>
      <c r="K258" s="62">
        <f t="shared" si="73"/>
        <v>100</v>
      </c>
      <c r="L258" s="69">
        <f t="shared" si="73"/>
        <v>100</v>
      </c>
      <c r="M258" s="62">
        <f t="shared" si="73"/>
        <v>100</v>
      </c>
      <c r="N258" s="56">
        <f t="shared" si="73"/>
        <v>100</v>
      </c>
      <c r="O258" s="6"/>
      <c r="P258" s="3"/>
      <c r="Q258" s="3"/>
    </row>
    <row r="259" spans="1:17" ht="18" customHeight="1">
      <c r="A259" s="145" t="s">
        <v>55</v>
      </c>
      <c r="B259" s="77">
        <v>158876</v>
      </c>
      <c r="C259" s="82">
        <v>180924</v>
      </c>
      <c r="D259" s="77">
        <v>149242</v>
      </c>
      <c r="E259" s="82">
        <v>44962</v>
      </c>
      <c r="F259" s="77">
        <v>65706</v>
      </c>
      <c r="G259" s="82">
        <v>32584</v>
      </c>
      <c r="H259" s="77">
        <v>131860</v>
      </c>
      <c r="I259" s="82">
        <v>42010</v>
      </c>
      <c r="J259" s="77">
        <v>53112</v>
      </c>
      <c r="K259" s="82">
        <v>76838</v>
      </c>
      <c r="L259" s="77">
        <v>64296</v>
      </c>
      <c r="M259" s="82">
        <v>153628</v>
      </c>
      <c r="N259" s="55">
        <f>SUM(B259:M259)</f>
        <v>1154038</v>
      </c>
      <c r="O259" s="6" t="s">
        <v>12</v>
      </c>
      <c r="P259" s="3"/>
      <c r="Q259" s="3"/>
    </row>
    <row r="260" spans="1:17" ht="18" customHeight="1">
      <c r="A260" s="144"/>
      <c r="B260" s="79">
        <f>B259/B257*100</f>
        <v>62.33144623738176</v>
      </c>
      <c r="C260" s="62">
        <f>C259/C257*100</f>
        <v>69.25797758314448</v>
      </c>
      <c r="D260" s="69">
        <f aca="true" t="shared" si="74" ref="D260:N260">D259/D257*100</f>
        <v>68.57224248996057</v>
      </c>
      <c r="E260" s="62">
        <f t="shared" si="74"/>
        <v>31.884325182957962</v>
      </c>
      <c r="F260" s="69">
        <f t="shared" si="74"/>
        <v>33.95869511287521</v>
      </c>
      <c r="G260" s="62">
        <f t="shared" si="74"/>
        <v>46.50472411726087</v>
      </c>
      <c r="H260" s="69">
        <f t="shared" si="74"/>
        <v>95.23052923503582</v>
      </c>
      <c r="I260" s="62">
        <f t="shared" si="74"/>
        <v>44.20151091096568</v>
      </c>
      <c r="J260" s="69">
        <f t="shared" si="74"/>
        <v>100</v>
      </c>
      <c r="K260" s="62">
        <f t="shared" si="74"/>
        <v>72.4791065330994</v>
      </c>
      <c r="L260" s="69">
        <f t="shared" si="74"/>
        <v>66.77467597208376</v>
      </c>
      <c r="M260" s="62">
        <f t="shared" si="74"/>
        <v>64.23112300359561</v>
      </c>
      <c r="N260" s="78">
        <f t="shared" si="74"/>
        <v>61.83120422752919</v>
      </c>
      <c r="O260" s="35" t="s">
        <v>12</v>
      </c>
      <c r="P260" s="36"/>
      <c r="Q260" s="36"/>
    </row>
    <row r="261" spans="1:17" ht="18" customHeight="1">
      <c r="A261" s="154" t="s">
        <v>63</v>
      </c>
      <c r="B261" s="77">
        <v>79993</v>
      </c>
      <c r="C261" s="82">
        <v>75996</v>
      </c>
      <c r="D261" s="77">
        <v>63972</v>
      </c>
      <c r="E261" s="82">
        <v>96054</v>
      </c>
      <c r="F261" s="77">
        <v>127782</v>
      </c>
      <c r="G261" s="82">
        <v>32112</v>
      </c>
      <c r="H261" s="77">
        <v>0</v>
      </c>
      <c r="I261" s="82">
        <v>48968</v>
      </c>
      <c r="J261" s="77">
        <v>0</v>
      </c>
      <c r="K261" s="82">
        <v>29176</v>
      </c>
      <c r="L261" s="77">
        <v>31992</v>
      </c>
      <c r="M261" s="82">
        <v>85552</v>
      </c>
      <c r="N261" s="55">
        <f>SUM(B261:M261)</f>
        <v>671597</v>
      </c>
      <c r="O261" s="6"/>
      <c r="P261" s="3"/>
      <c r="Q261" s="3"/>
    </row>
    <row r="262" spans="1:17" ht="18" customHeight="1">
      <c r="A262" s="155"/>
      <c r="B262" s="125">
        <f>B261/B257*100</f>
        <v>31.383464959256774</v>
      </c>
      <c r="C262" s="127">
        <f>C261/C257*100</f>
        <v>29.091382372756787</v>
      </c>
      <c r="D262" s="128">
        <f aca="true" t="shared" si="75" ref="D262:N262">D261/D257*100</f>
        <v>29.3932237343895</v>
      </c>
      <c r="E262" s="127">
        <f t="shared" si="75"/>
        <v>68.11567481704203</v>
      </c>
      <c r="F262" s="128">
        <f t="shared" si="75"/>
        <v>66.04130488712478</v>
      </c>
      <c r="G262" s="127">
        <f t="shared" si="75"/>
        <v>45.831073559215596</v>
      </c>
      <c r="H262" s="128">
        <f t="shared" si="75"/>
        <v>0</v>
      </c>
      <c r="I262" s="127">
        <f t="shared" si="75"/>
        <v>51.522484796195364</v>
      </c>
      <c r="J262" s="128">
        <f t="shared" si="75"/>
        <v>0</v>
      </c>
      <c r="K262" s="127">
        <f t="shared" si="75"/>
        <v>27.5208934669006</v>
      </c>
      <c r="L262" s="128">
        <f t="shared" si="75"/>
        <v>33.22532402791625</v>
      </c>
      <c r="M262" s="127">
        <f t="shared" si="75"/>
        <v>35.76887699640438</v>
      </c>
      <c r="N262" s="126">
        <f t="shared" si="75"/>
        <v>35.98291500418178</v>
      </c>
      <c r="O262" s="6" t="s">
        <v>12</v>
      </c>
      <c r="P262" s="3"/>
      <c r="Q262" s="3"/>
    </row>
    <row r="263" spans="1:17" ht="18" customHeight="1">
      <c r="A263" s="143" t="s">
        <v>68</v>
      </c>
      <c r="B263" s="77">
        <v>16020</v>
      </c>
      <c r="C263" s="82">
        <v>0</v>
      </c>
      <c r="D263" s="77">
        <v>0</v>
      </c>
      <c r="E263" s="82">
        <v>0</v>
      </c>
      <c r="F263" s="77">
        <v>0</v>
      </c>
      <c r="G263" s="82">
        <v>0</v>
      </c>
      <c r="H263" s="77">
        <v>0</v>
      </c>
      <c r="I263" s="82">
        <v>0</v>
      </c>
      <c r="J263" s="77">
        <v>0</v>
      </c>
      <c r="K263" s="82">
        <v>0</v>
      </c>
      <c r="L263" s="77">
        <v>0</v>
      </c>
      <c r="M263" s="82">
        <v>0</v>
      </c>
      <c r="N263" s="55">
        <f>SUM(B263:M263)</f>
        <v>16020</v>
      </c>
      <c r="O263" s="6" t="s">
        <v>12</v>
      </c>
      <c r="P263" s="3"/>
      <c r="Q263" s="3"/>
    </row>
    <row r="264" spans="1:17" ht="18" customHeight="1">
      <c r="A264" s="144"/>
      <c r="B264" s="79">
        <f aca="true" t="shared" si="76" ref="B264:N264">B263/B257*100</f>
        <v>6.285088803361464</v>
      </c>
      <c r="C264" s="62">
        <f t="shared" si="76"/>
        <v>0</v>
      </c>
      <c r="D264" s="69">
        <f t="shared" si="76"/>
        <v>0</v>
      </c>
      <c r="E264" s="62">
        <f t="shared" si="76"/>
        <v>0</v>
      </c>
      <c r="F264" s="69">
        <f t="shared" si="76"/>
        <v>0</v>
      </c>
      <c r="G264" s="62">
        <f t="shared" si="76"/>
        <v>0</v>
      </c>
      <c r="H264" s="69">
        <f t="shared" si="76"/>
        <v>0</v>
      </c>
      <c r="I264" s="62">
        <f t="shared" si="76"/>
        <v>0</v>
      </c>
      <c r="J264" s="69">
        <f t="shared" si="76"/>
        <v>0</v>
      </c>
      <c r="K264" s="62">
        <f t="shared" si="76"/>
        <v>0</v>
      </c>
      <c r="L264" s="69">
        <f t="shared" si="76"/>
        <v>0</v>
      </c>
      <c r="M264" s="62">
        <f t="shared" si="76"/>
        <v>0</v>
      </c>
      <c r="N264" s="78">
        <f t="shared" si="76"/>
        <v>0.8583217292021734</v>
      </c>
      <c r="O264" s="35" t="s">
        <v>12</v>
      </c>
      <c r="P264" s="36"/>
      <c r="Q264" s="36"/>
    </row>
    <row r="265" spans="1:17" ht="18" customHeight="1">
      <c r="A265" s="143" t="s">
        <v>77</v>
      </c>
      <c r="B265" s="77">
        <v>0</v>
      </c>
      <c r="C265" s="82">
        <v>4312</v>
      </c>
      <c r="D265" s="77">
        <v>4428</v>
      </c>
      <c r="E265" s="82">
        <v>0</v>
      </c>
      <c r="F265" s="77">
        <v>0</v>
      </c>
      <c r="G265" s="82">
        <v>0</v>
      </c>
      <c r="H265" s="77">
        <v>0</v>
      </c>
      <c r="I265" s="82">
        <v>0</v>
      </c>
      <c r="J265" s="77">
        <v>0</v>
      </c>
      <c r="K265" s="82">
        <v>0</v>
      </c>
      <c r="L265" s="77">
        <v>0</v>
      </c>
      <c r="M265" s="82">
        <v>0</v>
      </c>
      <c r="N265" s="55">
        <f>SUM(B265:M265)</f>
        <v>8740</v>
      </c>
      <c r="O265" s="6" t="s">
        <v>12</v>
      </c>
      <c r="P265" s="3"/>
      <c r="Q265" s="3"/>
    </row>
    <row r="266" spans="1:17" ht="18" customHeight="1">
      <c r="A266" s="144"/>
      <c r="B266" s="79">
        <f>B265/B257*100</f>
        <v>0</v>
      </c>
      <c r="C266" s="62">
        <f aca="true" t="shared" si="77" ref="C266:M266">C265/C257*100</f>
        <v>1.650640044098732</v>
      </c>
      <c r="D266" s="69">
        <f t="shared" si="77"/>
        <v>2.0345337756499204</v>
      </c>
      <c r="E266" s="62">
        <f t="shared" si="77"/>
        <v>0</v>
      </c>
      <c r="F266" s="69">
        <f t="shared" si="77"/>
        <v>0</v>
      </c>
      <c r="G266" s="62">
        <f t="shared" si="77"/>
        <v>0</v>
      </c>
      <c r="H266" s="69">
        <f t="shared" si="77"/>
        <v>0</v>
      </c>
      <c r="I266" s="62">
        <f t="shared" si="77"/>
        <v>0</v>
      </c>
      <c r="J266" s="69">
        <f t="shared" si="77"/>
        <v>0</v>
      </c>
      <c r="K266" s="62">
        <f t="shared" si="77"/>
        <v>0</v>
      </c>
      <c r="L266" s="69">
        <f t="shared" si="77"/>
        <v>0</v>
      </c>
      <c r="M266" s="62">
        <f t="shared" si="77"/>
        <v>0</v>
      </c>
      <c r="N266" s="78">
        <f>N265/N257*100</f>
        <v>0.468272903447378</v>
      </c>
      <c r="O266" s="35" t="s">
        <v>12</v>
      </c>
      <c r="P266" s="36"/>
      <c r="Q266" s="36"/>
    </row>
    <row r="267" spans="1:17" ht="18" customHeight="1">
      <c r="A267" s="145" t="s">
        <v>57</v>
      </c>
      <c r="B267" s="77">
        <v>0</v>
      </c>
      <c r="C267" s="82">
        <v>0</v>
      </c>
      <c r="D267" s="77">
        <v>0</v>
      </c>
      <c r="E267" s="82">
        <v>0</v>
      </c>
      <c r="F267" s="77">
        <v>0</v>
      </c>
      <c r="G267" s="82">
        <v>5370</v>
      </c>
      <c r="H267" s="77">
        <v>6604</v>
      </c>
      <c r="I267" s="82">
        <v>4064</v>
      </c>
      <c r="J267" s="77">
        <v>0</v>
      </c>
      <c r="K267" s="82">
        <v>0</v>
      </c>
      <c r="L267" s="77">
        <v>0</v>
      </c>
      <c r="M267" s="82">
        <v>0</v>
      </c>
      <c r="N267" s="55">
        <f>SUM(B267:M267)</f>
        <v>16038</v>
      </c>
      <c r="O267" s="6" t="s">
        <v>12</v>
      </c>
      <c r="P267" s="3"/>
      <c r="Q267" s="3"/>
    </row>
    <row r="268" spans="1:17" ht="18" customHeight="1">
      <c r="A268" s="144"/>
      <c r="B268" s="79">
        <f>B267/B257*100</f>
        <v>0</v>
      </c>
      <c r="C268" s="62">
        <f aca="true" t="shared" si="78" ref="C268:M268">C267/C257*100</f>
        <v>0</v>
      </c>
      <c r="D268" s="69">
        <f t="shared" si="78"/>
        <v>0</v>
      </c>
      <c r="E268" s="62">
        <f t="shared" si="78"/>
        <v>0</v>
      </c>
      <c r="F268" s="69">
        <f t="shared" si="78"/>
        <v>0</v>
      </c>
      <c r="G268" s="62">
        <f t="shared" si="78"/>
        <v>7.664202323523535</v>
      </c>
      <c r="H268" s="69">
        <f t="shared" si="78"/>
        <v>4.769470764964178</v>
      </c>
      <c r="I268" s="62">
        <f t="shared" si="78"/>
        <v>4.276004292838955</v>
      </c>
      <c r="J268" s="69">
        <f t="shared" si="78"/>
        <v>0</v>
      </c>
      <c r="K268" s="62">
        <f t="shared" si="78"/>
        <v>0</v>
      </c>
      <c r="L268" s="69">
        <f t="shared" si="78"/>
        <v>0</v>
      </c>
      <c r="M268" s="62">
        <f t="shared" si="78"/>
        <v>0</v>
      </c>
      <c r="N268" s="78">
        <f>N267/N257*100</f>
        <v>0.8592861356394792</v>
      </c>
      <c r="O268" s="35" t="s">
        <v>12</v>
      </c>
      <c r="P268" s="36"/>
      <c r="Q268" s="36"/>
    </row>
    <row r="269" spans="1:17" ht="18" customHeight="1">
      <c r="A269" s="28"/>
      <c r="B269" s="29"/>
      <c r="C269" s="30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24"/>
      <c r="O269" s="25" t="s">
        <v>12</v>
      </c>
      <c r="P269" s="3"/>
      <c r="Q269" s="3"/>
    </row>
    <row r="270" spans="1:17" ht="18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25" t="s">
        <v>12</v>
      </c>
      <c r="P270" s="3"/>
      <c r="Q270" s="3"/>
    </row>
    <row r="271" spans="1:17" ht="18" customHeight="1">
      <c r="A271" s="12" t="s">
        <v>49</v>
      </c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5" t="s">
        <v>12</v>
      </c>
      <c r="P271" s="3"/>
      <c r="Q271" s="3"/>
    </row>
    <row r="272" spans="1:17" ht="18" customHeight="1">
      <c r="A272" s="13" t="s">
        <v>13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3"/>
      <c r="M272" s="14"/>
      <c r="N272" s="16" t="s">
        <v>0</v>
      </c>
      <c r="O272" s="25" t="s">
        <v>12</v>
      </c>
      <c r="P272" s="3"/>
      <c r="Q272" s="3"/>
    </row>
    <row r="273" spans="1:17" ht="18" customHeight="1">
      <c r="A273" s="1" t="str">
        <f>A5</f>
        <v>平成25年</v>
      </c>
      <c r="B273" s="139" t="s">
        <v>14</v>
      </c>
      <c r="C273" s="139" t="s">
        <v>15</v>
      </c>
      <c r="D273" s="139" t="s">
        <v>16</v>
      </c>
      <c r="E273" s="139" t="s">
        <v>17</v>
      </c>
      <c r="F273" s="139" t="s">
        <v>18</v>
      </c>
      <c r="G273" s="139" t="s">
        <v>19</v>
      </c>
      <c r="H273" s="139" t="s">
        <v>20</v>
      </c>
      <c r="I273" s="139" t="s">
        <v>21</v>
      </c>
      <c r="J273" s="139" t="s">
        <v>22</v>
      </c>
      <c r="K273" s="139" t="s">
        <v>23</v>
      </c>
      <c r="L273" s="139" t="s">
        <v>24</v>
      </c>
      <c r="M273" s="139" t="s">
        <v>25</v>
      </c>
      <c r="N273" s="141" t="s">
        <v>1</v>
      </c>
      <c r="O273" s="6"/>
      <c r="P273" s="3"/>
      <c r="Q273" s="3"/>
    </row>
    <row r="274" spans="1:17" ht="18" customHeight="1">
      <c r="A274" s="4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2"/>
      <c r="O274" s="6"/>
      <c r="P274" s="3"/>
      <c r="Q274" s="3"/>
    </row>
    <row r="275" spans="1:17" ht="18" customHeight="1">
      <c r="A275" s="143" t="s">
        <v>1</v>
      </c>
      <c r="B275" s="71">
        <v>320968</v>
      </c>
      <c r="C275" s="72">
        <v>290342</v>
      </c>
      <c r="D275" s="73">
        <v>282439</v>
      </c>
      <c r="E275" s="72">
        <v>273545</v>
      </c>
      <c r="F275" s="73">
        <v>340509</v>
      </c>
      <c r="G275" s="72">
        <v>258817</v>
      </c>
      <c r="H275" s="73">
        <v>329948</v>
      </c>
      <c r="I275" s="72">
        <v>319274</v>
      </c>
      <c r="J275" s="73">
        <v>269514</v>
      </c>
      <c r="K275" s="72">
        <v>329412</v>
      </c>
      <c r="L275" s="73">
        <v>245150</v>
      </c>
      <c r="M275" s="72">
        <v>277953</v>
      </c>
      <c r="N275" s="55">
        <f>SUM(B275:M275)</f>
        <v>3537871</v>
      </c>
      <c r="O275" s="6"/>
      <c r="P275" s="3"/>
      <c r="Q275" s="3"/>
    </row>
    <row r="276" spans="1:17" ht="18" customHeight="1">
      <c r="A276" s="144"/>
      <c r="B276" s="66">
        <f>B275/B275*100</f>
        <v>100</v>
      </c>
      <c r="C276" s="62">
        <f aca="true" t="shared" si="79" ref="C276:N276">C275/C275*100</f>
        <v>100</v>
      </c>
      <c r="D276" s="69">
        <f t="shared" si="79"/>
        <v>100</v>
      </c>
      <c r="E276" s="62">
        <f t="shared" si="79"/>
        <v>100</v>
      </c>
      <c r="F276" s="69">
        <f t="shared" si="79"/>
        <v>100</v>
      </c>
      <c r="G276" s="62">
        <f t="shared" si="79"/>
        <v>100</v>
      </c>
      <c r="H276" s="69">
        <f t="shared" si="79"/>
        <v>100</v>
      </c>
      <c r="I276" s="62">
        <f t="shared" si="79"/>
        <v>100</v>
      </c>
      <c r="J276" s="69">
        <f t="shared" si="79"/>
        <v>100</v>
      </c>
      <c r="K276" s="62">
        <f t="shared" si="79"/>
        <v>100</v>
      </c>
      <c r="L276" s="69">
        <f t="shared" si="79"/>
        <v>100</v>
      </c>
      <c r="M276" s="62">
        <f t="shared" si="79"/>
        <v>100</v>
      </c>
      <c r="N276" s="68">
        <f t="shared" si="79"/>
        <v>100</v>
      </c>
      <c r="O276" s="6"/>
      <c r="P276" s="3"/>
      <c r="Q276" s="3"/>
    </row>
    <row r="277" spans="1:17" ht="18" customHeight="1">
      <c r="A277" s="145" t="s">
        <v>7</v>
      </c>
      <c r="B277" s="71">
        <v>298671</v>
      </c>
      <c r="C277" s="72">
        <v>246351</v>
      </c>
      <c r="D277" s="73">
        <v>256573</v>
      </c>
      <c r="E277" s="72">
        <v>229747</v>
      </c>
      <c r="F277" s="73">
        <v>301049</v>
      </c>
      <c r="G277" s="72">
        <v>211152</v>
      </c>
      <c r="H277" s="73">
        <v>295794</v>
      </c>
      <c r="I277" s="72">
        <v>267141</v>
      </c>
      <c r="J277" s="73">
        <v>224861</v>
      </c>
      <c r="K277" s="72">
        <v>275282</v>
      </c>
      <c r="L277" s="73">
        <v>203858</v>
      </c>
      <c r="M277" s="72">
        <v>236125</v>
      </c>
      <c r="N277" s="55">
        <f>SUM(B277:M277)</f>
        <v>3046604</v>
      </c>
      <c r="O277" s="6"/>
      <c r="P277" s="3"/>
      <c r="Q277" s="3"/>
    </row>
    <row r="278" spans="1:17" ht="18" customHeight="1">
      <c r="A278" s="144"/>
      <c r="B278" s="66">
        <f aca="true" t="shared" si="80" ref="B278:N278">B277/B275*100</f>
        <v>93.05320156526507</v>
      </c>
      <c r="C278" s="62">
        <f t="shared" si="80"/>
        <v>84.84855790757108</v>
      </c>
      <c r="D278" s="69">
        <f t="shared" si="80"/>
        <v>90.84191630759209</v>
      </c>
      <c r="E278" s="62">
        <f t="shared" si="80"/>
        <v>83.98874042662085</v>
      </c>
      <c r="F278" s="69">
        <f t="shared" si="80"/>
        <v>88.41146636359097</v>
      </c>
      <c r="G278" s="62">
        <f t="shared" si="80"/>
        <v>81.58351267497885</v>
      </c>
      <c r="H278" s="69">
        <f t="shared" si="80"/>
        <v>89.64867191193764</v>
      </c>
      <c r="I278" s="62">
        <f t="shared" si="80"/>
        <v>83.67139197053315</v>
      </c>
      <c r="J278" s="69">
        <f t="shared" si="80"/>
        <v>83.43202950496078</v>
      </c>
      <c r="K278" s="62">
        <f t="shared" si="80"/>
        <v>83.56769030879263</v>
      </c>
      <c r="L278" s="69">
        <f t="shared" si="80"/>
        <v>83.1564348358148</v>
      </c>
      <c r="M278" s="62">
        <f t="shared" si="80"/>
        <v>84.95141264890107</v>
      </c>
      <c r="N278" s="68">
        <f t="shared" si="80"/>
        <v>86.11404994698789</v>
      </c>
      <c r="O278" s="6"/>
      <c r="P278" s="3"/>
      <c r="Q278" s="3"/>
    </row>
    <row r="279" spans="1:17" ht="18" customHeight="1">
      <c r="A279" s="145" t="s">
        <v>54</v>
      </c>
      <c r="B279" s="71">
        <v>6012</v>
      </c>
      <c r="C279" s="72">
        <v>27856</v>
      </c>
      <c r="D279" s="73">
        <v>6556</v>
      </c>
      <c r="E279" s="72">
        <v>15068</v>
      </c>
      <c r="F279" s="73">
        <v>15510</v>
      </c>
      <c r="G279" s="72">
        <v>20700</v>
      </c>
      <c r="H279" s="73">
        <v>5817</v>
      </c>
      <c r="I279" s="72">
        <v>15460</v>
      </c>
      <c r="J279" s="73">
        <v>14348</v>
      </c>
      <c r="K279" s="72">
        <v>22370</v>
      </c>
      <c r="L279" s="73">
        <v>15082</v>
      </c>
      <c r="M279" s="72">
        <v>12273</v>
      </c>
      <c r="N279" s="55">
        <f>SUM(B279:M279)</f>
        <v>177052</v>
      </c>
      <c r="O279" s="6"/>
      <c r="P279" s="3"/>
      <c r="Q279" s="3"/>
    </row>
    <row r="280" spans="1:17" ht="18" customHeight="1">
      <c r="A280" s="144"/>
      <c r="B280" s="66">
        <f aca="true" t="shared" si="81" ref="B280:N280">B279/B275*100</f>
        <v>1.8730839211385557</v>
      </c>
      <c r="C280" s="62">
        <f t="shared" si="81"/>
        <v>9.594202698886141</v>
      </c>
      <c r="D280" s="69">
        <f t="shared" si="81"/>
        <v>2.3212091814515703</v>
      </c>
      <c r="E280" s="62">
        <f t="shared" si="81"/>
        <v>5.508417262242045</v>
      </c>
      <c r="F280" s="69">
        <f t="shared" si="81"/>
        <v>4.554945684255042</v>
      </c>
      <c r="G280" s="62">
        <f t="shared" si="81"/>
        <v>7.997929038664385</v>
      </c>
      <c r="H280" s="69">
        <f t="shared" si="81"/>
        <v>1.763005079588299</v>
      </c>
      <c r="I280" s="62">
        <f t="shared" si="81"/>
        <v>4.842235822522348</v>
      </c>
      <c r="J280" s="69">
        <f t="shared" si="81"/>
        <v>5.323656656054973</v>
      </c>
      <c r="K280" s="62">
        <f t="shared" si="81"/>
        <v>6.790888006508567</v>
      </c>
      <c r="L280" s="69">
        <f t="shared" si="81"/>
        <v>6.1521517438303075</v>
      </c>
      <c r="M280" s="62">
        <f t="shared" si="81"/>
        <v>4.415494705939493</v>
      </c>
      <c r="N280" s="68">
        <f t="shared" si="81"/>
        <v>5.004478682235729</v>
      </c>
      <c r="O280" s="6"/>
      <c r="P280" s="3"/>
      <c r="Q280" s="3"/>
    </row>
    <row r="281" spans="1:17" ht="18" customHeight="1">
      <c r="A281" s="145" t="s">
        <v>71</v>
      </c>
      <c r="B281" s="77">
        <v>12470</v>
      </c>
      <c r="C281" s="82">
        <v>15135</v>
      </c>
      <c r="D281" s="77">
        <v>5855</v>
      </c>
      <c r="E281" s="82">
        <v>0</v>
      </c>
      <c r="F281" s="77">
        <v>0</v>
      </c>
      <c r="G281" s="82">
        <v>0</v>
      </c>
      <c r="H281" s="77">
        <v>0</v>
      </c>
      <c r="I281" s="82">
        <v>0</v>
      </c>
      <c r="J281" s="77">
        <v>0</v>
      </c>
      <c r="K281" s="82">
        <v>21715</v>
      </c>
      <c r="L281" s="77">
        <v>17885</v>
      </c>
      <c r="M281" s="82">
        <v>15505</v>
      </c>
      <c r="N281" s="55">
        <f>SUM(B281:M281)</f>
        <v>88565</v>
      </c>
      <c r="O281" s="6"/>
      <c r="P281" s="3"/>
      <c r="Q281" s="3"/>
    </row>
    <row r="282" spans="1:17" ht="18" customHeight="1">
      <c r="A282" s="144"/>
      <c r="B282" s="79">
        <f>B281/B275*100</f>
        <v>3.885122504424117</v>
      </c>
      <c r="C282" s="62">
        <f aca="true" t="shared" si="82" ref="C282:M282">C281/C275*100</f>
        <v>5.212817987063532</v>
      </c>
      <c r="D282" s="69">
        <f t="shared" si="82"/>
        <v>2.0730139959424867</v>
      </c>
      <c r="E282" s="62">
        <f t="shared" si="82"/>
        <v>0</v>
      </c>
      <c r="F282" s="69">
        <f t="shared" si="82"/>
        <v>0</v>
      </c>
      <c r="G282" s="62">
        <f t="shared" si="82"/>
        <v>0</v>
      </c>
      <c r="H282" s="69">
        <f t="shared" si="82"/>
        <v>0</v>
      </c>
      <c r="I282" s="62">
        <f t="shared" si="82"/>
        <v>0</v>
      </c>
      <c r="J282" s="69">
        <f t="shared" si="82"/>
        <v>0</v>
      </c>
      <c r="K282" s="62">
        <f t="shared" si="82"/>
        <v>6.5920488628222405</v>
      </c>
      <c r="L282" s="69">
        <f t="shared" si="82"/>
        <v>7.295533346930451</v>
      </c>
      <c r="M282" s="62">
        <f t="shared" si="82"/>
        <v>5.578281220206294</v>
      </c>
      <c r="N282" s="68">
        <f>N281/N275*100</f>
        <v>2.5033416990048534</v>
      </c>
      <c r="O282" s="6"/>
      <c r="P282" s="3"/>
      <c r="Q282" s="3"/>
    </row>
    <row r="283" spans="1:17" ht="18" customHeight="1">
      <c r="A283" s="143" t="s">
        <v>26</v>
      </c>
      <c r="B283" s="71">
        <v>0</v>
      </c>
      <c r="C283" s="72">
        <v>0</v>
      </c>
      <c r="D283" s="73">
        <v>0</v>
      </c>
      <c r="E283" s="72">
        <v>0</v>
      </c>
      <c r="F283" s="73">
        <v>0</v>
      </c>
      <c r="G283" s="72">
        <v>2210</v>
      </c>
      <c r="H283" s="73">
        <v>3400</v>
      </c>
      <c r="I283" s="72">
        <v>4675</v>
      </c>
      <c r="J283" s="73">
        <v>17200</v>
      </c>
      <c r="K283" s="72">
        <v>1750</v>
      </c>
      <c r="L283" s="73">
        <v>0</v>
      </c>
      <c r="M283" s="82">
        <v>0</v>
      </c>
      <c r="N283" s="55">
        <f>SUM(B283:M283)</f>
        <v>29235</v>
      </c>
      <c r="O283" s="6"/>
      <c r="P283" s="3"/>
      <c r="Q283" s="3"/>
    </row>
    <row r="284" spans="1:17" ht="18" customHeight="1">
      <c r="A284" s="144"/>
      <c r="B284" s="66">
        <f aca="true" t="shared" si="83" ref="B284:N284">B283/B275*100</f>
        <v>0</v>
      </c>
      <c r="C284" s="62">
        <f t="shared" si="83"/>
        <v>0</v>
      </c>
      <c r="D284" s="69">
        <f t="shared" si="83"/>
        <v>0</v>
      </c>
      <c r="E284" s="62">
        <f t="shared" si="83"/>
        <v>0</v>
      </c>
      <c r="F284" s="69">
        <f t="shared" si="83"/>
        <v>0</v>
      </c>
      <c r="G284" s="62">
        <f t="shared" si="83"/>
        <v>0.8538851775578884</v>
      </c>
      <c r="H284" s="69">
        <f t="shared" si="83"/>
        <v>1.030465406670142</v>
      </c>
      <c r="I284" s="62">
        <f t="shared" si="83"/>
        <v>1.4642595388287176</v>
      </c>
      <c r="J284" s="69">
        <f t="shared" si="83"/>
        <v>6.381857714256031</v>
      </c>
      <c r="K284" s="62">
        <f t="shared" si="83"/>
        <v>0.5312496205359853</v>
      </c>
      <c r="L284" s="69">
        <f t="shared" si="83"/>
        <v>0</v>
      </c>
      <c r="M284" s="62">
        <f t="shared" si="83"/>
        <v>0</v>
      </c>
      <c r="N284" s="68">
        <f t="shared" si="83"/>
        <v>0.8263444314391339</v>
      </c>
      <c r="O284" s="6"/>
      <c r="P284" s="3"/>
      <c r="Q284" s="3"/>
    </row>
    <row r="285" spans="1:17" ht="18" customHeight="1">
      <c r="A285" s="145" t="s">
        <v>35</v>
      </c>
      <c r="B285" s="77">
        <v>0</v>
      </c>
      <c r="C285" s="82">
        <v>0</v>
      </c>
      <c r="D285" s="77">
        <v>12240</v>
      </c>
      <c r="E285" s="82">
        <v>28730</v>
      </c>
      <c r="F285" s="77">
        <v>23950</v>
      </c>
      <c r="G285" s="82">
        <v>24755</v>
      </c>
      <c r="H285" s="77">
        <v>24937</v>
      </c>
      <c r="I285" s="82">
        <v>19525</v>
      </c>
      <c r="J285" s="77">
        <v>10000</v>
      </c>
      <c r="K285" s="82">
        <v>0</v>
      </c>
      <c r="L285" s="77">
        <v>0</v>
      </c>
      <c r="M285" s="82">
        <v>0</v>
      </c>
      <c r="N285" s="55">
        <f>SUM(B285:M285)</f>
        <v>144137</v>
      </c>
      <c r="O285" s="6"/>
      <c r="P285" s="3"/>
      <c r="Q285" s="3"/>
    </row>
    <row r="286" spans="1:17" ht="18" customHeight="1">
      <c r="A286" s="144"/>
      <c r="B286" s="79">
        <f aca="true" t="shared" si="84" ref="B286:N286">B285/B275*100</f>
        <v>0</v>
      </c>
      <c r="C286" s="62">
        <f t="shared" si="84"/>
        <v>0</v>
      </c>
      <c r="D286" s="69">
        <f t="shared" si="84"/>
        <v>4.333679130714951</v>
      </c>
      <c r="E286" s="62">
        <f t="shared" si="84"/>
        <v>10.502842311137108</v>
      </c>
      <c r="F286" s="69">
        <f t="shared" si="84"/>
        <v>7.033587952153981</v>
      </c>
      <c r="G286" s="62">
        <f t="shared" si="84"/>
        <v>9.56467310879888</v>
      </c>
      <c r="H286" s="69">
        <f t="shared" si="84"/>
        <v>7.557857601803921</v>
      </c>
      <c r="I286" s="62">
        <f t="shared" si="84"/>
        <v>6.115436897461115</v>
      </c>
      <c r="J286" s="69">
        <f t="shared" si="84"/>
        <v>3.71038239200932</v>
      </c>
      <c r="K286" s="62">
        <f t="shared" si="84"/>
        <v>0</v>
      </c>
      <c r="L286" s="69">
        <f t="shared" si="84"/>
        <v>0</v>
      </c>
      <c r="M286" s="62">
        <f t="shared" si="84"/>
        <v>0</v>
      </c>
      <c r="N286" s="135">
        <f t="shared" si="84"/>
        <v>4.074116891203778</v>
      </c>
      <c r="O286" s="6"/>
      <c r="P286" s="3"/>
      <c r="Q286" s="3"/>
    </row>
    <row r="287" spans="1:17" ht="18" customHeight="1">
      <c r="A287" s="145" t="s">
        <v>60</v>
      </c>
      <c r="B287" s="77">
        <v>3815</v>
      </c>
      <c r="C287" s="82">
        <v>1000</v>
      </c>
      <c r="D287" s="77">
        <v>1215</v>
      </c>
      <c r="E287" s="82">
        <v>0</v>
      </c>
      <c r="F287" s="77">
        <v>0</v>
      </c>
      <c r="G287" s="82">
        <v>0</v>
      </c>
      <c r="H287" s="77">
        <v>0</v>
      </c>
      <c r="I287" s="82">
        <v>0</v>
      </c>
      <c r="J287" s="77">
        <v>3105</v>
      </c>
      <c r="K287" s="82">
        <v>8295</v>
      </c>
      <c r="L287" s="77">
        <v>8325</v>
      </c>
      <c r="M287" s="82">
        <v>14050</v>
      </c>
      <c r="N287" s="55">
        <f>SUM(B287:M287)</f>
        <v>39805</v>
      </c>
      <c r="O287" s="6"/>
      <c r="P287" s="3"/>
      <c r="Q287" s="3"/>
    </row>
    <row r="288" spans="1:17" ht="18" customHeight="1">
      <c r="A288" s="144"/>
      <c r="B288" s="79">
        <f>B287/B275*100</f>
        <v>1.188592009172254</v>
      </c>
      <c r="C288" s="62">
        <f aca="true" t="shared" si="85" ref="C288:N288">C287/C275*100</f>
        <v>0.3444214064792555</v>
      </c>
      <c r="D288" s="69">
        <f t="shared" si="85"/>
        <v>0.43018138429891056</v>
      </c>
      <c r="E288" s="62">
        <f t="shared" si="85"/>
        <v>0</v>
      </c>
      <c r="F288" s="69">
        <f t="shared" si="85"/>
        <v>0</v>
      </c>
      <c r="G288" s="62">
        <f t="shared" si="85"/>
        <v>0</v>
      </c>
      <c r="H288" s="69">
        <f t="shared" si="85"/>
        <v>0</v>
      </c>
      <c r="I288" s="62">
        <f t="shared" si="85"/>
        <v>0</v>
      </c>
      <c r="J288" s="69">
        <f t="shared" si="85"/>
        <v>1.1520737327188941</v>
      </c>
      <c r="K288" s="62">
        <f t="shared" si="85"/>
        <v>2.5181232013405705</v>
      </c>
      <c r="L288" s="69">
        <f t="shared" si="85"/>
        <v>3.3958800734244345</v>
      </c>
      <c r="M288" s="62">
        <f t="shared" si="85"/>
        <v>5.054811424953139</v>
      </c>
      <c r="N288" s="78">
        <f t="shared" si="85"/>
        <v>1.1251116844000248</v>
      </c>
      <c r="O288" s="6"/>
      <c r="P288" s="3"/>
      <c r="Q288" s="3"/>
    </row>
    <row r="289" spans="1:17" ht="18" customHeight="1">
      <c r="A289" s="145" t="s">
        <v>8</v>
      </c>
      <c r="B289" s="77"/>
      <c r="C289" s="82">
        <v>0</v>
      </c>
      <c r="D289" s="77">
        <v>0</v>
      </c>
      <c r="E289" s="82">
        <v>0</v>
      </c>
      <c r="F289" s="77">
        <v>0</v>
      </c>
      <c r="G289" s="82">
        <v>0</v>
      </c>
      <c r="H289" s="77">
        <v>0</v>
      </c>
      <c r="I289" s="82">
        <v>12473</v>
      </c>
      <c r="J289" s="77">
        <v>0</v>
      </c>
      <c r="K289" s="82">
        <v>0</v>
      </c>
      <c r="L289" s="77">
        <v>0</v>
      </c>
      <c r="M289" s="82">
        <v>0</v>
      </c>
      <c r="N289" s="55">
        <f>SUM(B289:M289)</f>
        <v>12473</v>
      </c>
      <c r="O289" s="25"/>
      <c r="P289" s="3"/>
      <c r="Q289" s="3"/>
    </row>
    <row r="290" spans="1:17" ht="18" customHeight="1">
      <c r="A290" s="144"/>
      <c r="B290" s="119">
        <f aca="true" t="shared" si="86" ref="B290:N290">B289/B275*100</f>
        <v>0</v>
      </c>
      <c r="C290" s="122">
        <f t="shared" si="86"/>
        <v>0</v>
      </c>
      <c r="D290" s="75">
        <f t="shared" si="86"/>
        <v>0</v>
      </c>
      <c r="E290" s="122">
        <f t="shared" si="86"/>
        <v>0</v>
      </c>
      <c r="F290" s="75">
        <f t="shared" si="86"/>
        <v>0</v>
      </c>
      <c r="G290" s="122">
        <f t="shared" si="86"/>
        <v>0</v>
      </c>
      <c r="H290" s="75">
        <f t="shared" si="86"/>
        <v>0</v>
      </c>
      <c r="I290" s="122">
        <f t="shared" si="86"/>
        <v>3.9066757706546724</v>
      </c>
      <c r="J290" s="75">
        <f t="shared" si="86"/>
        <v>0</v>
      </c>
      <c r="K290" s="122">
        <f t="shared" si="86"/>
        <v>0</v>
      </c>
      <c r="L290" s="75">
        <f t="shared" si="86"/>
        <v>0</v>
      </c>
      <c r="M290" s="122">
        <f t="shared" si="86"/>
        <v>0</v>
      </c>
      <c r="N290" s="56">
        <f t="shared" si="86"/>
        <v>0.3525566647285896</v>
      </c>
      <c r="O290" s="25"/>
      <c r="P290" s="3"/>
      <c r="Q290" s="3"/>
    </row>
    <row r="291" spans="1:17" ht="18" customHeight="1">
      <c r="A291" s="21" t="s">
        <v>51</v>
      </c>
      <c r="B291" s="30"/>
      <c r="C291" s="29"/>
      <c r="D291" s="29"/>
      <c r="E291" s="29"/>
      <c r="F291" s="29"/>
      <c r="G291" s="30"/>
      <c r="H291" s="29"/>
      <c r="I291" s="29"/>
      <c r="J291" s="29"/>
      <c r="K291" s="29"/>
      <c r="L291" s="30"/>
      <c r="M291" s="29"/>
      <c r="N291" s="29"/>
      <c r="O291" s="25"/>
      <c r="P291" s="3"/>
      <c r="Q291" s="3"/>
    </row>
    <row r="292" spans="1:17" ht="18" customHeight="1">
      <c r="A292" s="21" t="s">
        <v>11</v>
      </c>
      <c r="B292" s="30"/>
      <c r="C292" s="29"/>
      <c r="D292" s="29"/>
      <c r="E292" s="29"/>
      <c r="F292" s="29"/>
      <c r="G292" s="30"/>
      <c r="H292" s="29"/>
      <c r="I292" s="29"/>
      <c r="J292" s="29"/>
      <c r="K292" s="29"/>
      <c r="L292" s="30"/>
      <c r="M292" s="29"/>
      <c r="N292" s="29"/>
      <c r="O292" s="25" t="s">
        <v>12</v>
      </c>
      <c r="P292" s="3"/>
      <c r="Q292" s="3"/>
    </row>
    <row r="293" spans="1:17" ht="18" customHeight="1">
      <c r="A293" s="21"/>
      <c r="B293" s="30"/>
      <c r="C293" s="29"/>
      <c r="D293" s="29"/>
      <c r="E293" s="29"/>
      <c r="F293" s="29"/>
      <c r="G293" s="30"/>
      <c r="H293" s="29"/>
      <c r="I293" s="29"/>
      <c r="J293" s="29"/>
      <c r="K293" s="29"/>
      <c r="L293" s="30"/>
      <c r="M293" s="29"/>
      <c r="N293" s="29"/>
      <c r="O293" s="25" t="s">
        <v>12</v>
      </c>
      <c r="P293" s="3"/>
      <c r="Q293" s="3"/>
    </row>
    <row r="294" spans="1:17" ht="18" customHeight="1">
      <c r="A294" s="12" t="s">
        <v>50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24"/>
      <c r="O294" s="25" t="s">
        <v>12</v>
      </c>
      <c r="P294" s="3"/>
      <c r="Q294" s="3"/>
    </row>
    <row r="295" spans="1:17" ht="18" customHeight="1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3"/>
      <c r="M295" s="14"/>
      <c r="N295" s="16" t="s">
        <v>0</v>
      </c>
      <c r="O295" s="25" t="s">
        <v>12</v>
      </c>
      <c r="P295" s="3"/>
      <c r="Q295" s="3"/>
    </row>
    <row r="296" spans="1:17" ht="18" customHeight="1">
      <c r="A296" s="1" t="str">
        <f>A5</f>
        <v>平成25年</v>
      </c>
      <c r="B296" s="152" t="s">
        <v>14</v>
      </c>
      <c r="C296" s="146" t="s">
        <v>15</v>
      </c>
      <c r="D296" s="146" t="s">
        <v>16</v>
      </c>
      <c r="E296" s="146" t="s">
        <v>17</v>
      </c>
      <c r="F296" s="146" t="s">
        <v>18</v>
      </c>
      <c r="G296" s="146" t="s">
        <v>19</v>
      </c>
      <c r="H296" s="146" t="s">
        <v>20</v>
      </c>
      <c r="I296" s="146" t="s">
        <v>21</v>
      </c>
      <c r="J296" s="146" t="s">
        <v>22</v>
      </c>
      <c r="K296" s="146" t="s">
        <v>23</v>
      </c>
      <c r="L296" s="146" t="s">
        <v>24</v>
      </c>
      <c r="M296" s="148" t="s">
        <v>25</v>
      </c>
      <c r="N296" s="150" t="s">
        <v>1</v>
      </c>
      <c r="O296" s="6"/>
      <c r="P296" s="3"/>
      <c r="Q296" s="3"/>
    </row>
    <row r="297" spans="1:17" ht="18" customHeight="1">
      <c r="A297" s="4"/>
      <c r="B297" s="153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9"/>
      <c r="N297" s="151"/>
      <c r="O297" s="6"/>
      <c r="P297" s="3"/>
      <c r="Q297" s="3"/>
    </row>
    <row r="298" spans="1:17" ht="18" customHeight="1">
      <c r="A298" s="143" t="s">
        <v>1</v>
      </c>
      <c r="B298" s="71">
        <v>494320</v>
      </c>
      <c r="C298" s="72">
        <v>452385</v>
      </c>
      <c r="D298" s="73">
        <v>526507</v>
      </c>
      <c r="E298" s="72">
        <v>569443</v>
      </c>
      <c r="F298" s="73">
        <v>551234</v>
      </c>
      <c r="G298" s="72">
        <v>700435</v>
      </c>
      <c r="H298" s="73">
        <v>998031</v>
      </c>
      <c r="I298" s="72">
        <v>808702</v>
      </c>
      <c r="J298" s="73">
        <v>795436</v>
      </c>
      <c r="K298" s="72">
        <v>1029790</v>
      </c>
      <c r="L298" s="73">
        <v>862352</v>
      </c>
      <c r="M298" s="72">
        <v>840783</v>
      </c>
      <c r="N298" s="55">
        <f>SUM(B298:M298)</f>
        <v>8629418</v>
      </c>
      <c r="O298" s="6"/>
      <c r="P298" s="3"/>
      <c r="Q298" s="3"/>
    </row>
    <row r="299" spans="1:17" ht="18" customHeight="1">
      <c r="A299" s="144"/>
      <c r="B299" s="66">
        <f>B298/B298*100</f>
        <v>100</v>
      </c>
      <c r="C299" s="62">
        <f aca="true" t="shared" si="87" ref="C299:M299">C298/C298*100</f>
        <v>100</v>
      </c>
      <c r="D299" s="69">
        <f t="shared" si="87"/>
        <v>100</v>
      </c>
      <c r="E299" s="62">
        <f t="shared" si="87"/>
        <v>100</v>
      </c>
      <c r="F299" s="69">
        <f t="shared" si="87"/>
        <v>100</v>
      </c>
      <c r="G299" s="62">
        <f t="shared" si="87"/>
        <v>100</v>
      </c>
      <c r="H299" s="69">
        <f t="shared" si="87"/>
        <v>100</v>
      </c>
      <c r="I299" s="62">
        <f t="shared" si="87"/>
        <v>100</v>
      </c>
      <c r="J299" s="69">
        <f t="shared" si="87"/>
        <v>100</v>
      </c>
      <c r="K299" s="62">
        <f t="shared" si="87"/>
        <v>100</v>
      </c>
      <c r="L299" s="69">
        <f t="shared" si="87"/>
        <v>100</v>
      </c>
      <c r="M299" s="62">
        <f t="shared" si="87"/>
        <v>100</v>
      </c>
      <c r="N299" s="56">
        <f>N298/N298*100</f>
        <v>100</v>
      </c>
      <c r="O299" s="6"/>
      <c r="P299" s="3"/>
      <c r="Q299" s="3"/>
    </row>
    <row r="300" spans="1:17" ht="18" customHeight="1">
      <c r="A300" s="145" t="s">
        <v>10</v>
      </c>
      <c r="B300" s="71">
        <v>208598</v>
      </c>
      <c r="C300" s="72">
        <v>190463</v>
      </c>
      <c r="D300" s="73">
        <v>201914</v>
      </c>
      <c r="E300" s="72">
        <v>273616</v>
      </c>
      <c r="F300" s="73">
        <v>273449</v>
      </c>
      <c r="G300" s="72">
        <v>241003</v>
      </c>
      <c r="H300" s="73">
        <v>343918</v>
      </c>
      <c r="I300" s="72">
        <v>319304</v>
      </c>
      <c r="J300" s="73">
        <v>288048</v>
      </c>
      <c r="K300" s="72">
        <v>278347</v>
      </c>
      <c r="L300" s="73">
        <v>264540</v>
      </c>
      <c r="M300" s="72">
        <v>319015</v>
      </c>
      <c r="N300" s="87">
        <f>SUM(B300:M300)</f>
        <v>3202215</v>
      </c>
      <c r="O300" s="6"/>
      <c r="P300" s="3"/>
      <c r="Q300" s="3"/>
    </row>
    <row r="301" spans="1:17" ht="18" customHeight="1">
      <c r="A301" s="144"/>
      <c r="B301" s="66">
        <f>B300/B298*100</f>
        <v>42.19898041754329</v>
      </c>
      <c r="C301" s="62">
        <f aca="true" t="shared" si="88" ref="C301:N301">C300/C298*100</f>
        <v>42.10197066657825</v>
      </c>
      <c r="D301" s="69">
        <f t="shared" si="88"/>
        <v>38.34972754398327</v>
      </c>
      <c r="E301" s="62">
        <f t="shared" si="88"/>
        <v>48.049760906710596</v>
      </c>
      <c r="F301" s="69">
        <f t="shared" si="88"/>
        <v>49.60670060264788</v>
      </c>
      <c r="G301" s="62">
        <f t="shared" si="88"/>
        <v>34.407618123023546</v>
      </c>
      <c r="H301" s="69">
        <f t="shared" si="88"/>
        <v>34.459651052923206</v>
      </c>
      <c r="I301" s="62">
        <f t="shared" si="88"/>
        <v>39.48351803260039</v>
      </c>
      <c r="J301" s="69">
        <f t="shared" si="88"/>
        <v>36.21259284216455</v>
      </c>
      <c r="K301" s="62">
        <f t="shared" si="88"/>
        <v>27.02949144971305</v>
      </c>
      <c r="L301" s="69">
        <f t="shared" si="88"/>
        <v>30.676568269105886</v>
      </c>
      <c r="M301" s="62">
        <f t="shared" si="88"/>
        <v>37.942608259206004</v>
      </c>
      <c r="N301" s="56">
        <f t="shared" si="88"/>
        <v>37.10812247129528</v>
      </c>
      <c r="O301" s="6"/>
      <c r="P301" s="3"/>
      <c r="Q301" s="3"/>
    </row>
    <row r="302" spans="1:17" ht="18" customHeight="1">
      <c r="A302" s="145" t="s">
        <v>31</v>
      </c>
      <c r="B302" s="71">
        <v>170962</v>
      </c>
      <c r="C302" s="72">
        <v>151786</v>
      </c>
      <c r="D302" s="73">
        <v>202602</v>
      </c>
      <c r="E302" s="72">
        <v>168830</v>
      </c>
      <c r="F302" s="73">
        <v>189604</v>
      </c>
      <c r="G302" s="72">
        <v>409285</v>
      </c>
      <c r="H302" s="73">
        <v>585779</v>
      </c>
      <c r="I302" s="72">
        <v>450565</v>
      </c>
      <c r="J302" s="73">
        <v>432861</v>
      </c>
      <c r="K302" s="72">
        <v>613775</v>
      </c>
      <c r="L302" s="73">
        <v>440536</v>
      </c>
      <c r="M302" s="72">
        <v>331185</v>
      </c>
      <c r="N302" s="55">
        <f>SUM(B302:M302)</f>
        <v>4147770</v>
      </c>
      <c r="O302" s="6"/>
      <c r="P302" s="3"/>
      <c r="Q302" s="3"/>
    </row>
    <row r="303" spans="1:17" ht="18" customHeight="1">
      <c r="A303" s="144"/>
      <c r="B303" s="66">
        <f>B302/B298*100</f>
        <v>34.585288881696066</v>
      </c>
      <c r="C303" s="62">
        <f aca="true" t="shared" si="89" ref="C303:N303">C302/C298*100</f>
        <v>33.55239453120682</v>
      </c>
      <c r="D303" s="69">
        <f t="shared" si="89"/>
        <v>38.48040007065433</v>
      </c>
      <c r="E303" s="62">
        <f t="shared" si="89"/>
        <v>29.648270327319853</v>
      </c>
      <c r="F303" s="69">
        <f t="shared" si="89"/>
        <v>34.39628179684127</v>
      </c>
      <c r="G303" s="62">
        <f t="shared" si="89"/>
        <v>58.43297379485606</v>
      </c>
      <c r="H303" s="69">
        <f t="shared" si="89"/>
        <v>58.69346743738421</v>
      </c>
      <c r="I303" s="62">
        <f t="shared" si="89"/>
        <v>55.71458955214652</v>
      </c>
      <c r="J303" s="69">
        <f t="shared" si="89"/>
        <v>54.41808014724</v>
      </c>
      <c r="K303" s="62">
        <f t="shared" si="89"/>
        <v>59.60195768069217</v>
      </c>
      <c r="L303" s="69">
        <f t="shared" si="89"/>
        <v>51.08540364027683</v>
      </c>
      <c r="M303" s="62">
        <f>M302/M298*100</f>
        <v>39.390068543250756</v>
      </c>
      <c r="N303" s="56">
        <f t="shared" si="89"/>
        <v>48.06546629216478</v>
      </c>
      <c r="O303" s="6"/>
      <c r="P303" s="3"/>
      <c r="Q303" s="3"/>
    </row>
    <row r="304" spans="1:17" ht="18" customHeight="1">
      <c r="A304" s="145" t="s">
        <v>2</v>
      </c>
      <c r="B304" s="71">
        <v>78634</v>
      </c>
      <c r="C304" s="72">
        <v>83656</v>
      </c>
      <c r="D304" s="73">
        <v>82726</v>
      </c>
      <c r="E304" s="72">
        <v>49114</v>
      </c>
      <c r="F304" s="73">
        <v>8820</v>
      </c>
      <c r="G304" s="72">
        <v>0</v>
      </c>
      <c r="H304" s="73">
        <v>0</v>
      </c>
      <c r="I304" s="72">
        <v>0</v>
      </c>
      <c r="J304" s="73">
        <v>0</v>
      </c>
      <c r="K304" s="72">
        <v>0</v>
      </c>
      <c r="L304" s="73">
        <v>32604</v>
      </c>
      <c r="M304" s="82">
        <v>114479</v>
      </c>
      <c r="N304" s="55">
        <f>SUM(B304:M304)</f>
        <v>450033</v>
      </c>
      <c r="O304" s="6"/>
      <c r="P304" s="3"/>
      <c r="Q304" s="3"/>
    </row>
    <row r="305" spans="1:17" ht="18" customHeight="1">
      <c r="A305" s="144"/>
      <c r="B305" s="66">
        <f>B304/B298*100</f>
        <v>15.9075093057129</v>
      </c>
      <c r="C305" s="62">
        <v>9</v>
      </c>
      <c r="D305" s="69">
        <f aca="true" t="shared" si="90" ref="D305:N305">D304/D298*100</f>
        <v>15.712231746206603</v>
      </c>
      <c r="E305" s="62">
        <f t="shared" si="90"/>
        <v>8.62491943882004</v>
      </c>
      <c r="F305" s="69">
        <f t="shared" si="90"/>
        <v>1.600046441257252</v>
      </c>
      <c r="G305" s="62">
        <f t="shared" si="90"/>
        <v>0</v>
      </c>
      <c r="H305" s="69">
        <f>H304/H298*100</f>
        <v>0</v>
      </c>
      <c r="I305" s="62">
        <f>I304/I298*100</f>
        <v>0</v>
      </c>
      <c r="J305" s="69">
        <f t="shared" si="90"/>
        <v>0</v>
      </c>
      <c r="K305" s="62">
        <f t="shared" si="90"/>
        <v>0</v>
      </c>
      <c r="L305" s="69">
        <f t="shared" si="90"/>
        <v>3.7808226802976046</v>
      </c>
      <c r="M305" s="62">
        <f t="shared" si="90"/>
        <v>13.615760547013913</v>
      </c>
      <c r="N305" s="56">
        <f t="shared" si="90"/>
        <v>5.215102571227863</v>
      </c>
      <c r="O305" s="6"/>
      <c r="P305" s="3"/>
      <c r="Q305" s="3"/>
    </row>
    <row r="306" spans="1:17" ht="18" customHeight="1">
      <c r="A306" s="145" t="s">
        <v>72</v>
      </c>
      <c r="B306" s="77">
        <v>0</v>
      </c>
      <c r="C306" s="82">
        <v>8164</v>
      </c>
      <c r="D306" s="77">
        <v>12237</v>
      </c>
      <c r="E306" s="82">
        <v>62554</v>
      </c>
      <c r="F306" s="77">
        <v>71351</v>
      </c>
      <c r="G306" s="82">
        <v>40685</v>
      </c>
      <c r="H306" s="77">
        <v>57060</v>
      </c>
      <c r="I306" s="82">
        <v>19861</v>
      </c>
      <c r="J306" s="77">
        <v>24516</v>
      </c>
      <c r="K306" s="82">
        <v>44770</v>
      </c>
      <c r="L306" s="77">
        <v>27109</v>
      </c>
      <c r="M306" s="82">
        <v>0</v>
      </c>
      <c r="N306" s="55">
        <f>SUM(B306:M306)</f>
        <v>368307</v>
      </c>
      <c r="O306" s="6"/>
      <c r="P306" s="3"/>
      <c r="Q306" s="3"/>
    </row>
    <row r="307" spans="1:17" ht="18" customHeight="1">
      <c r="A307" s="144"/>
      <c r="B307" s="79">
        <f>B306/B298*100</f>
        <v>0</v>
      </c>
      <c r="C307" s="62">
        <f>C306/C298*100</f>
        <v>1.8046575372746665</v>
      </c>
      <c r="D307" s="69">
        <f aca="true" t="shared" si="91" ref="D307:N307">D306/D298*100</f>
        <v>2.3241856233630322</v>
      </c>
      <c r="E307" s="62">
        <f t="shared" si="91"/>
        <v>10.985120547622852</v>
      </c>
      <c r="F307" s="69">
        <f t="shared" si="91"/>
        <v>12.943867758519975</v>
      </c>
      <c r="G307" s="62">
        <f t="shared" si="91"/>
        <v>5.808533268611649</v>
      </c>
      <c r="H307" s="69">
        <f t="shared" si="91"/>
        <v>5.7172572795835</v>
      </c>
      <c r="I307" s="62">
        <f t="shared" si="91"/>
        <v>2.455910829947249</v>
      </c>
      <c r="J307" s="69">
        <f t="shared" si="91"/>
        <v>3.0820832851417337</v>
      </c>
      <c r="K307" s="62">
        <f t="shared" si="91"/>
        <v>4.347488322861943</v>
      </c>
      <c r="L307" s="69">
        <f t="shared" si="91"/>
        <v>3.143611889344491</v>
      </c>
      <c r="M307" s="62">
        <f t="shared" si="91"/>
        <v>0</v>
      </c>
      <c r="N307" s="78">
        <f t="shared" si="91"/>
        <v>4.26803986085736</v>
      </c>
      <c r="O307" s="6" t="s">
        <v>12</v>
      </c>
      <c r="P307" s="3"/>
      <c r="Q307" s="3"/>
    </row>
    <row r="308" spans="1:17" ht="18" customHeight="1">
      <c r="A308" s="145" t="s">
        <v>56</v>
      </c>
      <c r="B308" s="71">
        <v>25866</v>
      </c>
      <c r="C308" s="72">
        <v>12646</v>
      </c>
      <c r="D308" s="73">
        <v>16783</v>
      </c>
      <c r="E308" s="72">
        <v>5339</v>
      </c>
      <c r="F308" s="73">
        <v>0</v>
      </c>
      <c r="G308" s="72">
        <v>0</v>
      </c>
      <c r="H308" s="77">
        <v>0</v>
      </c>
      <c r="I308" s="82">
        <v>0</v>
      </c>
      <c r="J308" s="77">
        <v>0</v>
      </c>
      <c r="K308" s="82">
        <v>0</v>
      </c>
      <c r="L308" s="77">
        <v>32498</v>
      </c>
      <c r="M308" s="82">
        <v>33903</v>
      </c>
      <c r="N308" s="55">
        <f>SUM(B308:M308)</f>
        <v>127035</v>
      </c>
      <c r="O308" s="6" t="s">
        <v>12</v>
      </c>
      <c r="P308" s="3"/>
      <c r="Q308" s="3"/>
    </row>
    <row r="309" spans="1:17" ht="18" customHeight="1">
      <c r="A309" s="144"/>
      <c r="B309" s="66">
        <f>B308/B298*100</f>
        <v>5.232642822463181</v>
      </c>
      <c r="C309" s="62">
        <f>C308/C298*100</f>
        <v>2.795406567414923</v>
      </c>
      <c r="D309" s="69">
        <f>D308/D298*100</f>
        <v>3.1876119405819865</v>
      </c>
      <c r="E309" s="62">
        <f aca="true" t="shared" si="92" ref="E309:L309">E308/E298*100</f>
        <v>0.9375828660638553</v>
      </c>
      <c r="F309" s="69">
        <f t="shared" si="92"/>
        <v>0</v>
      </c>
      <c r="G309" s="62">
        <f t="shared" si="92"/>
        <v>0</v>
      </c>
      <c r="H309" s="69">
        <f t="shared" si="92"/>
        <v>0</v>
      </c>
      <c r="I309" s="62">
        <f t="shared" si="92"/>
        <v>0</v>
      </c>
      <c r="J309" s="69">
        <f t="shared" si="92"/>
        <v>0</v>
      </c>
      <c r="K309" s="62">
        <f t="shared" si="92"/>
        <v>0</v>
      </c>
      <c r="L309" s="69">
        <f t="shared" si="92"/>
        <v>3.7685307159953245</v>
      </c>
      <c r="M309" s="62">
        <f>M308/M298*100</f>
        <v>4.0323127370558165</v>
      </c>
      <c r="N309" s="68">
        <f>N308/N298*100</f>
        <v>1.4721155007209061</v>
      </c>
      <c r="O309" s="6" t="s">
        <v>12</v>
      </c>
      <c r="P309" s="3"/>
      <c r="Q309" s="3"/>
    </row>
    <row r="310" spans="1:17" ht="18" customHeight="1">
      <c r="A310" s="145" t="s">
        <v>60</v>
      </c>
      <c r="B310" s="77">
        <v>10260</v>
      </c>
      <c r="C310" s="82">
        <v>5670</v>
      </c>
      <c r="D310" s="77">
        <v>10245</v>
      </c>
      <c r="E310" s="82">
        <v>9990</v>
      </c>
      <c r="F310" s="77">
        <v>8010</v>
      </c>
      <c r="G310" s="82">
        <v>9462</v>
      </c>
      <c r="H310" s="77">
        <v>11274</v>
      </c>
      <c r="I310" s="82">
        <v>18972</v>
      </c>
      <c r="J310" s="77">
        <v>50011</v>
      </c>
      <c r="K310" s="82">
        <v>92898</v>
      </c>
      <c r="L310" s="77">
        <v>65065</v>
      </c>
      <c r="M310" s="82">
        <v>42201</v>
      </c>
      <c r="N310" s="55">
        <f>SUM(B310:M310)</f>
        <v>334058</v>
      </c>
      <c r="O310" s="25" t="s">
        <v>12</v>
      </c>
      <c r="P310" s="3"/>
      <c r="Q310" s="3"/>
    </row>
    <row r="311" spans="1:17" ht="18" customHeight="1">
      <c r="A311" s="144"/>
      <c r="B311" s="79">
        <f aca="true" t="shared" si="93" ref="B311:N311">B310/B300*100</f>
        <v>4.918551472209705</v>
      </c>
      <c r="C311" s="62">
        <f t="shared" si="93"/>
        <v>2.9769561542136795</v>
      </c>
      <c r="D311" s="69">
        <f t="shared" si="93"/>
        <v>5.0739423715047</v>
      </c>
      <c r="E311" s="62">
        <f t="shared" si="93"/>
        <v>3.6511022747207766</v>
      </c>
      <c r="F311" s="69">
        <f t="shared" si="93"/>
        <v>2.929248232760039</v>
      </c>
      <c r="G311" s="62">
        <f t="shared" si="93"/>
        <v>3.926092206321083</v>
      </c>
      <c r="H311" s="69">
        <f t="shared" si="93"/>
        <v>3.278106990619857</v>
      </c>
      <c r="I311" s="62">
        <f t="shared" si="93"/>
        <v>5.941673139077493</v>
      </c>
      <c r="J311" s="69">
        <f t="shared" si="93"/>
        <v>17.362036882741766</v>
      </c>
      <c r="K311" s="62">
        <f t="shared" si="93"/>
        <v>33.3748881791433</v>
      </c>
      <c r="L311" s="69">
        <f t="shared" si="93"/>
        <v>24.595524306343087</v>
      </c>
      <c r="M311" s="62">
        <f t="shared" si="93"/>
        <v>13.228531573750452</v>
      </c>
      <c r="N311" s="78">
        <f t="shared" si="93"/>
        <v>10.432091536639481</v>
      </c>
      <c r="O311" s="25"/>
      <c r="P311" s="3"/>
      <c r="Q311" s="3"/>
    </row>
    <row r="312" spans="1:17" ht="18" customHeight="1">
      <c r="A312" s="28"/>
      <c r="B312" s="29"/>
      <c r="C312" s="30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24"/>
      <c r="O312" s="25" t="s">
        <v>12</v>
      </c>
      <c r="P312" s="3"/>
      <c r="Q312" s="3"/>
    </row>
    <row r="313" spans="1:17" ht="18" customHeight="1">
      <c r="A313" s="31"/>
      <c r="B313" s="30"/>
      <c r="C313" s="29"/>
      <c r="D313" s="29"/>
      <c r="E313" s="29"/>
      <c r="F313" s="29"/>
      <c r="G313" s="30"/>
      <c r="H313" s="29"/>
      <c r="I313" s="29"/>
      <c r="J313" s="29"/>
      <c r="K313" s="29"/>
      <c r="L313" s="30"/>
      <c r="M313" s="29"/>
      <c r="N313" s="29"/>
      <c r="O313" s="25" t="s">
        <v>12</v>
      </c>
      <c r="P313" s="3"/>
      <c r="Q313" s="3"/>
    </row>
    <row r="314" spans="1:17" ht="18" customHeight="1">
      <c r="A314" s="12" t="s">
        <v>46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24"/>
      <c r="O314" s="25" t="s">
        <v>12</v>
      </c>
      <c r="P314" s="3"/>
      <c r="Q314" s="3"/>
    </row>
    <row r="315" spans="1:17" ht="18" customHeight="1">
      <c r="A315" s="13" t="s">
        <v>13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3"/>
      <c r="M315" s="14"/>
      <c r="N315" s="16" t="s">
        <v>0</v>
      </c>
      <c r="O315" s="25" t="s">
        <v>12</v>
      </c>
      <c r="P315" s="3"/>
      <c r="Q315" s="3"/>
    </row>
    <row r="316" spans="1:17" ht="18" customHeight="1">
      <c r="A316" s="1" t="str">
        <f>A5</f>
        <v>平成25年</v>
      </c>
      <c r="B316" s="139" t="s">
        <v>14</v>
      </c>
      <c r="C316" s="139" t="s">
        <v>15</v>
      </c>
      <c r="D316" s="139" t="s">
        <v>16</v>
      </c>
      <c r="E316" s="139" t="s">
        <v>17</v>
      </c>
      <c r="F316" s="139" t="s">
        <v>18</v>
      </c>
      <c r="G316" s="139" t="s">
        <v>19</v>
      </c>
      <c r="H316" s="139" t="s">
        <v>20</v>
      </c>
      <c r="I316" s="139" t="s">
        <v>21</v>
      </c>
      <c r="J316" s="139" t="s">
        <v>22</v>
      </c>
      <c r="K316" s="139" t="s">
        <v>23</v>
      </c>
      <c r="L316" s="139" t="s">
        <v>24</v>
      </c>
      <c r="M316" s="139" t="s">
        <v>25</v>
      </c>
      <c r="N316" s="141" t="s">
        <v>1</v>
      </c>
      <c r="O316" s="6"/>
      <c r="P316" s="3"/>
      <c r="Q316" s="3"/>
    </row>
    <row r="317" spans="1:17" ht="18" customHeight="1">
      <c r="A317" s="4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2"/>
      <c r="O317" s="6"/>
      <c r="P317" s="3"/>
      <c r="Q317" s="3"/>
    </row>
    <row r="318" spans="1:17" ht="18" customHeight="1">
      <c r="A318" s="143" t="s">
        <v>1</v>
      </c>
      <c r="B318" s="71">
        <v>709943</v>
      </c>
      <c r="C318" s="72">
        <v>571844</v>
      </c>
      <c r="D318" s="73">
        <v>284646</v>
      </c>
      <c r="E318" s="72">
        <v>137049</v>
      </c>
      <c r="F318" s="73">
        <v>120368</v>
      </c>
      <c r="G318" s="72">
        <v>77339</v>
      </c>
      <c r="H318" s="73">
        <v>103562</v>
      </c>
      <c r="I318" s="72">
        <v>78218</v>
      </c>
      <c r="J318" s="73">
        <v>211605</v>
      </c>
      <c r="K318" s="72">
        <v>338349</v>
      </c>
      <c r="L318" s="73">
        <v>439942</v>
      </c>
      <c r="M318" s="72">
        <v>757647</v>
      </c>
      <c r="N318" s="55">
        <f>SUM(B318:M318)</f>
        <v>3830512</v>
      </c>
      <c r="O318" s="6"/>
      <c r="P318" s="3"/>
      <c r="Q318" s="3"/>
    </row>
    <row r="319" spans="1:17" ht="18" customHeight="1">
      <c r="A319" s="144"/>
      <c r="B319" s="66">
        <f>B318/B318*100</f>
        <v>100</v>
      </c>
      <c r="C319" s="62">
        <f aca="true" t="shared" si="94" ref="C319:M319">C318/C318*100</f>
        <v>100</v>
      </c>
      <c r="D319" s="69">
        <f t="shared" si="94"/>
        <v>100</v>
      </c>
      <c r="E319" s="62">
        <f t="shared" si="94"/>
        <v>100</v>
      </c>
      <c r="F319" s="69">
        <f t="shared" si="94"/>
        <v>100</v>
      </c>
      <c r="G319" s="62">
        <f t="shared" si="94"/>
        <v>100</v>
      </c>
      <c r="H319" s="69">
        <f t="shared" si="94"/>
        <v>100</v>
      </c>
      <c r="I319" s="62">
        <f t="shared" si="94"/>
        <v>100</v>
      </c>
      <c r="J319" s="69">
        <f t="shared" si="94"/>
        <v>100</v>
      </c>
      <c r="K319" s="62">
        <f t="shared" si="94"/>
        <v>100</v>
      </c>
      <c r="L319" s="69">
        <f t="shared" si="94"/>
        <v>100</v>
      </c>
      <c r="M319" s="62">
        <f t="shared" si="94"/>
        <v>100</v>
      </c>
      <c r="N319" s="56">
        <f>N318/N318*100</f>
        <v>100</v>
      </c>
      <c r="O319" s="6"/>
      <c r="P319" s="3"/>
      <c r="Q319" s="3"/>
    </row>
    <row r="320" spans="1:17" ht="18" customHeight="1">
      <c r="A320" s="145" t="s">
        <v>7</v>
      </c>
      <c r="B320" s="77">
        <v>709943</v>
      </c>
      <c r="C320" s="82">
        <v>571844</v>
      </c>
      <c r="D320" s="77">
        <v>284646</v>
      </c>
      <c r="E320" s="82">
        <v>137049</v>
      </c>
      <c r="F320" s="77">
        <v>120368</v>
      </c>
      <c r="G320" s="82">
        <v>77339</v>
      </c>
      <c r="H320" s="77">
        <v>103562</v>
      </c>
      <c r="I320" s="82">
        <v>78218</v>
      </c>
      <c r="J320" s="77">
        <v>211605</v>
      </c>
      <c r="K320" s="82">
        <v>338349</v>
      </c>
      <c r="L320" s="77">
        <v>430567</v>
      </c>
      <c r="M320" s="82">
        <v>757127</v>
      </c>
      <c r="N320" s="55">
        <f>SUM(B320:M320)</f>
        <v>3820617</v>
      </c>
      <c r="O320" s="6"/>
      <c r="P320" s="3"/>
      <c r="Q320" s="3"/>
    </row>
    <row r="321" spans="1:17" ht="18" customHeight="1">
      <c r="A321" s="137"/>
      <c r="B321" s="66">
        <f>B320/B318*100</f>
        <v>100</v>
      </c>
      <c r="C321" s="62">
        <f aca="true" t="shared" si="95" ref="C321:N321">C320/C318*100</f>
        <v>100</v>
      </c>
      <c r="D321" s="69">
        <f t="shared" si="95"/>
        <v>100</v>
      </c>
      <c r="E321" s="62">
        <f t="shared" si="95"/>
        <v>100</v>
      </c>
      <c r="F321" s="69">
        <f t="shared" si="95"/>
        <v>100</v>
      </c>
      <c r="G321" s="62">
        <f t="shared" si="95"/>
        <v>100</v>
      </c>
      <c r="H321" s="69">
        <f t="shared" si="95"/>
        <v>100</v>
      </c>
      <c r="I321" s="62">
        <f t="shared" si="95"/>
        <v>100</v>
      </c>
      <c r="J321" s="69">
        <f t="shared" si="95"/>
        <v>100</v>
      </c>
      <c r="K321" s="62">
        <f t="shared" si="95"/>
        <v>100</v>
      </c>
      <c r="L321" s="69">
        <f t="shared" si="95"/>
        <v>97.8690372821872</v>
      </c>
      <c r="M321" s="62">
        <f t="shared" si="95"/>
        <v>99.93136645429864</v>
      </c>
      <c r="N321" s="56">
        <f t="shared" si="95"/>
        <v>99.74167944128618</v>
      </c>
      <c r="O321" s="35"/>
      <c r="P321" s="36"/>
      <c r="Q321" s="36"/>
    </row>
    <row r="322" spans="1:17" ht="18" customHeight="1">
      <c r="A322" s="136" t="s">
        <v>64</v>
      </c>
      <c r="B322" s="77">
        <v>0</v>
      </c>
      <c r="C322" s="82">
        <v>0</v>
      </c>
      <c r="D322" s="77">
        <v>0</v>
      </c>
      <c r="E322" s="82">
        <v>0</v>
      </c>
      <c r="F322" s="77">
        <v>0</v>
      </c>
      <c r="G322" s="82">
        <v>0</v>
      </c>
      <c r="H322" s="77">
        <v>0</v>
      </c>
      <c r="I322" s="82">
        <v>0</v>
      </c>
      <c r="J322" s="77">
        <v>0</v>
      </c>
      <c r="K322" s="82">
        <v>0</v>
      </c>
      <c r="L322" s="77">
        <v>9375</v>
      </c>
      <c r="M322" s="82">
        <v>520</v>
      </c>
      <c r="N322" s="55">
        <f>SUM(B322:M322)</f>
        <v>9895</v>
      </c>
      <c r="O322" s="6" t="s">
        <v>12</v>
      </c>
      <c r="P322" s="3"/>
      <c r="Q322" s="3"/>
    </row>
    <row r="323" spans="1:17" ht="18" customHeight="1">
      <c r="A323" s="137"/>
      <c r="B323" s="66">
        <f>B322/B318*100</f>
        <v>0</v>
      </c>
      <c r="C323" s="62">
        <f aca="true" t="shared" si="96" ref="C323:N323">C322/C318*100</f>
        <v>0</v>
      </c>
      <c r="D323" s="69">
        <f t="shared" si="96"/>
        <v>0</v>
      </c>
      <c r="E323" s="62">
        <f t="shared" si="96"/>
        <v>0</v>
      </c>
      <c r="F323" s="69">
        <f t="shared" si="96"/>
        <v>0</v>
      </c>
      <c r="G323" s="62">
        <f t="shared" si="96"/>
        <v>0</v>
      </c>
      <c r="H323" s="69">
        <f t="shared" si="96"/>
        <v>0</v>
      </c>
      <c r="I323" s="62">
        <f t="shared" si="96"/>
        <v>0</v>
      </c>
      <c r="J323" s="69">
        <f t="shared" si="96"/>
        <v>0</v>
      </c>
      <c r="K323" s="62">
        <f t="shared" si="96"/>
        <v>0</v>
      </c>
      <c r="L323" s="69">
        <f t="shared" si="96"/>
        <v>2.1309627178128028</v>
      </c>
      <c r="M323" s="62">
        <f t="shared" si="96"/>
        <v>0.06863354570136224</v>
      </c>
      <c r="N323" s="69">
        <f t="shared" si="96"/>
        <v>0.2583205587138221</v>
      </c>
      <c r="O323" s="6" t="s">
        <v>12</v>
      </c>
      <c r="P323" s="3"/>
      <c r="Q323" s="3"/>
    </row>
    <row r="324" spans="1:17" ht="18" customHeight="1">
      <c r="A324" s="136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5"/>
      <c r="O324" s="6" t="s">
        <v>12</v>
      </c>
      <c r="P324" s="3"/>
      <c r="Q324" s="3"/>
    </row>
    <row r="325" spans="1:17" ht="18" customHeight="1">
      <c r="A325" s="137"/>
      <c r="B325" s="46"/>
      <c r="C325" s="46"/>
      <c r="D325" s="47"/>
      <c r="E325" s="46"/>
      <c r="F325" s="46"/>
      <c r="G325" s="46"/>
      <c r="H325" s="47"/>
      <c r="I325" s="47"/>
      <c r="J325" s="47"/>
      <c r="K325" s="47"/>
      <c r="L325" s="47"/>
      <c r="M325" s="47"/>
      <c r="N325" s="43"/>
      <c r="O325" s="6" t="s">
        <v>12</v>
      </c>
      <c r="P325" s="3"/>
      <c r="Q325" s="3"/>
    </row>
    <row r="326" spans="1:17" ht="18" customHeight="1">
      <c r="A326" s="136"/>
      <c r="B326" s="44"/>
      <c r="C326" s="41"/>
      <c r="D326" s="44"/>
      <c r="E326" s="44"/>
      <c r="F326" s="44"/>
      <c r="G326" s="44" t="s">
        <v>62</v>
      </c>
      <c r="H326" s="44"/>
      <c r="I326" s="44" t="s">
        <v>62</v>
      </c>
      <c r="J326" s="44"/>
      <c r="K326" s="41"/>
      <c r="L326" s="44" t="s">
        <v>62</v>
      </c>
      <c r="M326" s="44"/>
      <c r="N326" s="45" t="s">
        <v>62</v>
      </c>
      <c r="O326" s="6"/>
      <c r="P326" s="3"/>
      <c r="Q326" s="3"/>
    </row>
    <row r="327" spans="1:17" ht="18" customHeight="1">
      <c r="A327" s="137"/>
      <c r="B327" s="48" t="s">
        <v>62</v>
      </c>
      <c r="C327" s="47" t="s">
        <v>62</v>
      </c>
      <c r="D327" s="48" t="s">
        <v>62</v>
      </c>
      <c r="E327" s="47" t="s">
        <v>62</v>
      </c>
      <c r="F327" s="47" t="s">
        <v>62</v>
      </c>
      <c r="G327" s="48" t="s">
        <v>62</v>
      </c>
      <c r="H327" s="48" t="s">
        <v>62</v>
      </c>
      <c r="I327" s="48" t="s">
        <v>62</v>
      </c>
      <c r="J327" s="48" t="s">
        <v>62</v>
      </c>
      <c r="K327" s="47" t="s">
        <v>62</v>
      </c>
      <c r="L327" s="48" t="s">
        <v>62</v>
      </c>
      <c r="M327" s="47" t="s">
        <v>62</v>
      </c>
      <c r="N327" s="43" t="s">
        <v>62</v>
      </c>
      <c r="O327" s="6"/>
      <c r="P327" s="3"/>
      <c r="Q327" s="3"/>
    </row>
    <row r="328" spans="1:17" ht="18" customHeight="1">
      <c r="A328" s="49"/>
      <c r="B328" s="50"/>
      <c r="C328" s="41"/>
      <c r="D328" s="50"/>
      <c r="E328" s="41"/>
      <c r="F328" s="41"/>
      <c r="G328" s="50"/>
      <c r="H328" s="50"/>
      <c r="I328" s="50"/>
      <c r="J328" s="50"/>
      <c r="K328" s="41"/>
      <c r="L328" s="50"/>
      <c r="M328" s="41"/>
      <c r="N328" s="51"/>
      <c r="O328" s="6" t="s">
        <v>12</v>
      </c>
      <c r="P328" s="3"/>
      <c r="Q328" s="3"/>
    </row>
    <row r="329" spans="1:17" ht="18" customHeight="1">
      <c r="A329" s="42"/>
      <c r="B329" s="48"/>
      <c r="C329" s="47"/>
      <c r="D329" s="48"/>
      <c r="E329" s="47"/>
      <c r="F329" s="47"/>
      <c r="G329" s="48"/>
      <c r="H329" s="52"/>
      <c r="I329" s="48"/>
      <c r="J329" s="48"/>
      <c r="K329" s="47"/>
      <c r="L329" s="48"/>
      <c r="M329" s="47"/>
      <c r="N329" s="43"/>
      <c r="O329" s="6" t="s">
        <v>12</v>
      </c>
      <c r="P329" s="3"/>
      <c r="Q329" s="3"/>
    </row>
    <row r="330" spans="1:17" ht="18" customHeight="1">
      <c r="A330" s="138" t="s">
        <v>27</v>
      </c>
      <c r="B330" s="44"/>
      <c r="C330" s="41"/>
      <c r="D330" s="44"/>
      <c r="E330" s="44"/>
      <c r="F330" s="44"/>
      <c r="G330" s="44" t="s">
        <v>62</v>
      </c>
      <c r="H330" s="44"/>
      <c r="I330" s="44" t="s">
        <v>62</v>
      </c>
      <c r="J330" s="44"/>
      <c r="K330" s="41"/>
      <c r="L330" s="44" t="s">
        <v>62</v>
      </c>
      <c r="M330" s="44"/>
      <c r="N330" s="45" t="s">
        <v>62</v>
      </c>
      <c r="O330" s="25"/>
      <c r="P330" s="3"/>
      <c r="Q330" s="3"/>
    </row>
    <row r="331" spans="1:17" ht="18" customHeight="1">
      <c r="A331" s="137"/>
      <c r="B331" s="48" t="s">
        <v>62</v>
      </c>
      <c r="C331" s="47" t="s">
        <v>62</v>
      </c>
      <c r="D331" s="48" t="s">
        <v>62</v>
      </c>
      <c r="E331" s="47" t="s">
        <v>62</v>
      </c>
      <c r="F331" s="47" t="s">
        <v>62</v>
      </c>
      <c r="G331" s="48" t="s">
        <v>62</v>
      </c>
      <c r="H331" s="48" t="s">
        <v>62</v>
      </c>
      <c r="I331" s="48" t="s">
        <v>62</v>
      </c>
      <c r="J331" s="48" t="s">
        <v>62</v>
      </c>
      <c r="K331" s="47" t="s">
        <v>62</v>
      </c>
      <c r="L331" s="48" t="s">
        <v>62</v>
      </c>
      <c r="M331" s="47" t="s">
        <v>62</v>
      </c>
      <c r="N331" s="43" t="s">
        <v>62</v>
      </c>
      <c r="O331" s="25"/>
      <c r="P331" s="3"/>
      <c r="Q331" s="3"/>
    </row>
    <row r="332" spans="1:17" ht="17.25">
      <c r="A332" s="21" t="s">
        <v>51</v>
      </c>
      <c r="B332" s="32"/>
      <c r="C332" s="29"/>
      <c r="D332" s="32"/>
      <c r="E332" s="29"/>
      <c r="F332" s="29"/>
      <c r="G332" s="32"/>
      <c r="H332" s="32"/>
      <c r="I332" s="32"/>
      <c r="J332" s="32"/>
      <c r="K332" s="29"/>
      <c r="L332" s="32"/>
      <c r="M332" s="29"/>
      <c r="N332" s="29"/>
      <c r="O332" s="25"/>
      <c r="P332" s="3"/>
      <c r="Q332" s="3"/>
    </row>
    <row r="333" spans="1:17" ht="17.25">
      <c r="A333" s="22" t="s">
        <v>11</v>
      </c>
      <c r="B333" s="32"/>
      <c r="C333" s="29"/>
      <c r="D333" s="32"/>
      <c r="E333" s="29"/>
      <c r="F333" s="29"/>
      <c r="G333" s="32"/>
      <c r="H333" s="32"/>
      <c r="I333" s="32"/>
      <c r="J333" s="32"/>
      <c r="K333" s="29"/>
      <c r="L333" s="32"/>
      <c r="M333" s="29"/>
      <c r="N333" s="29"/>
      <c r="O333" s="3"/>
      <c r="P333" s="3"/>
      <c r="Q333" s="3"/>
    </row>
    <row r="334" spans="1:17" ht="17.25">
      <c r="A334" s="22"/>
      <c r="B334" s="32"/>
      <c r="C334" s="29"/>
      <c r="D334" s="32"/>
      <c r="E334" s="29"/>
      <c r="F334" s="29"/>
      <c r="G334" s="32"/>
      <c r="H334" s="32"/>
      <c r="I334" s="32"/>
      <c r="J334" s="32"/>
      <c r="K334" s="29"/>
      <c r="L334" s="32"/>
      <c r="M334" s="29"/>
      <c r="N334" s="29"/>
      <c r="O334" s="3"/>
      <c r="P334" s="3"/>
      <c r="Q334" s="3"/>
    </row>
  </sheetData>
  <sheetProtection/>
  <mergeCells count="321">
    <mergeCell ref="L5:L6"/>
    <mergeCell ref="M5:M6"/>
    <mergeCell ref="B5:B6"/>
    <mergeCell ref="C5:C6"/>
    <mergeCell ref="D5:D6"/>
    <mergeCell ref="E5:E6"/>
    <mergeCell ref="F5:F6"/>
    <mergeCell ref="G5:G6"/>
    <mergeCell ref="N5:N6"/>
    <mergeCell ref="A7:A8"/>
    <mergeCell ref="A9:A10"/>
    <mergeCell ref="A11:A12"/>
    <mergeCell ref="A13:A14"/>
    <mergeCell ref="A15:A16"/>
    <mergeCell ref="H5:H6"/>
    <mergeCell ref="I5:I6"/>
    <mergeCell ref="J5:J6"/>
    <mergeCell ref="K5:K6"/>
    <mergeCell ref="J27:J28"/>
    <mergeCell ref="A17:A18"/>
    <mergeCell ref="A19:A20"/>
    <mergeCell ref="A21:A22"/>
    <mergeCell ref="B27:B28"/>
    <mergeCell ref="C27:C28"/>
    <mergeCell ref="D27:D28"/>
    <mergeCell ref="I27:I28"/>
    <mergeCell ref="K27:K28"/>
    <mergeCell ref="L27:L28"/>
    <mergeCell ref="M27:M28"/>
    <mergeCell ref="N27:N28"/>
    <mergeCell ref="A29:A30"/>
    <mergeCell ref="A31:A32"/>
    <mergeCell ref="E27:E28"/>
    <mergeCell ref="F27:F28"/>
    <mergeCell ref="G27:G28"/>
    <mergeCell ref="H27:H28"/>
    <mergeCell ref="A33:A34"/>
    <mergeCell ref="A35:A36"/>
    <mergeCell ref="A37:A38"/>
    <mergeCell ref="A39:A40"/>
    <mergeCell ref="A41:A42"/>
    <mergeCell ref="A43:A44"/>
    <mergeCell ref="L50:L51"/>
    <mergeCell ref="M50:M51"/>
    <mergeCell ref="B50:B51"/>
    <mergeCell ref="C50:C51"/>
    <mergeCell ref="D50:D51"/>
    <mergeCell ref="E50:E51"/>
    <mergeCell ref="F50:F51"/>
    <mergeCell ref="G50:G51"/>
    <mergeCell ref="N50:N51"/>
    <mergeCell ref="A52:A53"/>
    <mergeCell ref="A54:A55"/>
    <mergeCell ref="A56:A57"/>
    <mergeCell ref="A58:A59"/>
    <mergeCell ref="A60:A61"/>
    <mergeCell ref="H50:H51"/>
    <mergeCell ref="I50:I51"/>
    <mergeCell ref="J50:J51"/>
    <mergeCell ref="K50:K51"/>
    <mergeCell ref="J72:J73"/>
    <mergeCell ref="K72:K73"/>
    <mergeCell ref="A62:A63"/>
    <mergeCell ref="A64:A65"/>
    <mergeCell ref="B72:B73"/>
    <mergeCell ref="C72:C73"/>
    <mergeCell ref="D72:D73"/>
    <mergeCell ref="E72:E73"/>
    <mergeCell ref="A66:A67"/>
    <mergeCell ref="L72:L73"/>
    <mergeCell ref="M72:M73"/>
    <mergeCell ref="N72:N73"/>
    <mergeCell ref="A74:A75"/>
    <mergeCell ref="A76:A77"/>
    <mergeCell ref="A78:A79"/>
    <mergeCell ref="F72:F73"/>
    <mergeCell ref="G72:G73"/>
    <mergeCell ref="H72:H73"/>
    <mergeCell ref="I72:I73"/>
    <mergeCell ref="H93:H94"/>
    <mergeCell ref="I93:I94"/>
    <mergeCell ref="A80:A81"/>
    <mergeCell ref="A82:A83"/>
    <mergeCell ref="A84:A85"/>
    <mergeCell ref="A86:A87"/>
    <mergeCell ref="B93:B94"/>
    <mergeCell ref="C93:C94"/>
    <mergeCell ref="J93:J94"/>
    <mergeCell ref="K93:K94"/>
    <mergeCell ref="L93:L94"/>
    <mergeCell ref="M93:M94"/>
    <mergeCell ref="N93:N94"/>
    <mergeCell ref="A95:A96"/>
    <mergeCell ref="D93:D94"/>
    <mergeCell ref="E93:E94"/>
    <mergeCell ref="F93:F94"/>
    <mergeCell ref="G93:G94"/>
    <mergeCell ref="A97:A98"/>
    <mergeCell ref="A99:A100"/>
    <mergeCell ref="A101:A102"/>
    <mergeCell ref="A103:A104"/>
    <mergeCell ref="A105:A106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A113:A114"/>
    <mergeCell ref="A115:A116"/>
    <mergeCell ref="A117:A118"/>
    <mergeCell ref="A119:A120"/>
    <mergeCell ref="A121:A122"/>
    <mergeCell ref="A123:A124"/>
    <mergeCell ref="K132:K133"/>
    <mergeCell ref="L132:L133"/>
    <mergeCell ref="A125:A126"/>
    <mergeCell ref="B132:B133"/>
    <mergeCell ref="C132:C133"/>
    <mergeCell ref="D132:D133"/>
    <mergeCell ref="E132:E133"/>
    <mergeCell ref="F132:F133"/>
    <mergeCell ref="M132:M133"/>
    <mergeCell ref="N132:N133"/>
    <mergeCell ref="A134:A135"/>
    <mergeCell ref="A136:A137"/>
    <mergeCell ref="A138:A139"/>
    <mergeCell ref="A140:A141"/>
    <mergeCell ref="G132:G133"/>
    <mergeCell ref="H132:H133"/>
    <mergeCell ref="I132:I133"/>
    <mergeCell ref="J132:J133"/>
    <mergeCell ref="I152:I153"/>
    <mergeCell ref="J152:J153"/>
    <mergeCell ref="A142:A143"/>
    <mergeCell ref="A144:A145"/>
    <mergeCell ref="A146:A147"/>
    <mergeCell ref="B152:B153"/>
    <mergeCell ref="C152:C153"/>
    <mergeCell ref="D152:D153"/>
    <mergeCell ref="K152:K153"/>
    <mergeCell ref="L152:L153"/>
    <mergeCell ref="M152:M153"/>
    <mergeCell ref="N152:N153"/>
    <mergeCell ref="A154:A155"/>
    <mergeCell ref="A156:A157"/>
    <mergeCell ref="E152:E153"/>
    <mergeCell ref="F152:F153"/>
    <mergeCell ref="G152:G153"/>
    <mergeCell ref="H152:H153"/>
    <mergeCell ref="H171:H172"/>
    <mergeCell ref="I171:I172"/>
    <mergeCell ref="A158:A159"/>
    <mergeCell ref="A160:A161"/>
    <mergeCell ref="A162:A163"/>
    <mergeCell ref="A164:A165"/>
    <mergeCell ref="B171:B172"/>
    <mergeCell ref="C171:C172"/>
    <mergeCell ref="J171:J172"/>
    <mergeCell ref="K171:K172"/>
    <mergeCell ref="L171:L172"/>
    <mergeCell ref="M171:M172"/>
    <mergeCell ref="N171:N172"/>
    <mergeCell ref="A173:A174"/>
    <mergeCell ref="D171:D172"/>
    <mergeCell ref="E171:E172"/>
    <mergeCell ref="F171:F172"/>
    <mergeCell ref="G171:G172"/>
    <mergeCell ref="A175:A176"/>
    <mergeCell ref="A177:A178"/>
    <mergeCell ref="A179:A180"/>
    <mergeCell ref="A181:A182"/>
    <mergeCell ref="A183:A184"/>
    <mergeCell ref="A185:A186"/>
    <mergeCell ref="L191:L192"/>
    <mergeCell ref="M191:M192"/>
    <mergeCell ref="B191:B192"/>
    <mergeCell ref="C191:C192"/>
    <mergeCell ref="D191:D192"/>
    <mergeCell ref="E191:E192"/>
    <mergeCell ref="F191:F192"/>
    <mergeCell ref="G191:G192"/>
    <mergeCell ref="N191:N192"/>
    <mergeCell ref="A193:A194"/>
    <mergeCell ref="A195:A196"/>
    <mergeCell ref="A197:A198"/>
    <mergeCell ref="A199:A200"/>
    <mergeCell ref="A201:A202"/>
    <mergeCell ref="H191:H192"/>
    <mergeCell ref="I191:I192"/>
    <mergeCell ref="J191:J192"/>
    <mergeCell ref="K191:K192"/>
    <mergeCell ref="J212:J213"/>
    <mergeCell ref="K212:K213"/>
    <mergeCell ref="A203:A204"/>
    <mergeCell ref="A205:A206"/>
    <mergeCell ref="B212:B213"/>
    <mergeCell ref="C212:C213"/>
    <mergeCell ref="D212:D213"/>
    <mergeCell ref="E212:E213"/>
    <mergeCell ref="L212:L213"/>
    <mergeCell ref="M212:M213"/>
    <mergeCell ref="N212:N213"/>
    <mergeCell ref="A214:A215"/>
    <mergeCell ref="A216:A217"/>
    <mergeCell ref="A218:A219"/>
    <mergeCell ref="F212:F213"/>
    <mergeCell ref="G212:G213"/>
    <mergeCell ref="H212:H213"/>
    <mergeCell ref="I212:I213"/>
    <mergeCell ref="H232:H233"/>
    <mergeCell ref="I232:I233"/>
    <mergeCell ref="A220:A221"/>
    <mergeCell ref="A222:A223"/>
    <mergeCell ref="A224:A225"/>
    <mergeCell ref="A226:A227"/>
    <mergeCell ref="B232:B233"/>
    <mergeCell ref="C232:C233"/>
    <mergeCell ref="J232:J233"/>
    <mergeCell ref="K232:K233"/>
    <mergeCell ref="L232:L233"/>
    <mergeCell ref="M232:M233"/>
    <mergeCell ref="N232:N233"/>
    <mergeCell ref="A234:A235"/>
    <mergeCell ref="D232:D233"/>
    <mergeCell ref="E232:E233"/>
    <mergeCell ref="F232:F233"/>
    <mergeCell ref="G232:G233"/>
    <mergeCell ref="A236:A237"/>
    <mergeCell ref="A238:A239"/>
    <mergeCell ref="A240:A241"/>
    <mergeCell ref="A242:A243"/>
    <mergeCell ref="A244:A245"/>
    <mergeCell ref="A246:A247"/>
    <mergeCell ref="K255:K256"/>
    <mergeCell ref="L255:L256"/>
    <mergeCell ref="A248:A249"/>
    <mergeCell ref="B255:B256"/>
    <mergeCell ref="C255:C256"/>
    <mergeCell ref="D255:D256"/>
    <mergeCell ref="E255:E256"/>
    <mergeCell ref="F255:F256"/>
    <mergeCell ref="M255:M256"/>
    <mergeCell ref="N255:N256"/>
    <mergeCell ref="A257:A258"/>
    <mergeCell ref="A259:A260"/>
    <mergeCell ref="A261:A262"/>
    <mergeCell ref="A263:A264"/>
    <mergeCell ref="G255:G256"/>
    <mergeCell ref="H255:H256"/>
    <mergeCell ref="I255:I256"/>
    <mergeCell ref="J255:J256"/>
    <mergeCell ref="J273:J274"/>
    <mergeCell ref="K273:K274"/>
    <mergeCell ref="A265:A266"/>
    <mergeCell ref="A267:A268"/>
    <mergeCell ref="B273:B274"/>
    <mergeCell ref="C273:C274"/>
    <mergeCell ref="D273:D274"/>
    <mergeCell ref="E273:E274"/>
    <mergeCell ref="L273:L274"/>
    <mergeCell ref="M273:M274"/>
    <mergeCell ref="N273:N274"/>
    <mergeCell ref="A275:A276"/>
    <mergeCell ref="A277:A278"/>
    <mergeCell ref="A279:A280"/>
    <mergeCell ref="F273:F274"/>
    <mergeCell ref="G273:G274"/>
    <mergeCell ref="H273:H274"/>
    <mergeCell ref="I273:I274"/>
    <mergeCell ref="A281:A282"/>
    <mergeCell ref="A283:A284"/>
    <mergeCell ref="A285:A286"/>
    <mergeCell ref="A287:A288"/>
    <mergeCell ref="A289:A290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A298:A299"/>
    <mergeCell ref="A300:A301"/>
    <mergeCell ref="A302:A303"/>
    <mergeCell ref="A304:A305"/>
    <mergeCell ref="A306:A307"/>
    <mergeCell ref="A308:A309"/>
    <mergeCell ref="I316:I317"/>
    <mergeCell ref="J316:J317"/>
    <mergeCell ref="K316:K317"/>
    <mergeCell ref="L316:L317"/>
    <mergeCell ref="A310:A311"/>
    <mergeCell ref="B316:B317"/>
    <mergeCell ref="C316:C317"/>
    <mergeCell ref="D316:D317"/>
    <mergeCell ref="E316:E317"/>
    <mergeCell ref="F316:F317"/>
    <mergeCell ref="A326:A327"/>
    <mergeCell ref="A330:A331"/>
    <mergeCell ref="M316:M317"/>
    <mergeCell ref="N316:N317"/>
    <mergeCell ref="A318:A319"/>
    <mergeCell ref="A320:A321"/>
    <mergeCell ref="A322:A323"/>
    <mergeCell ref="A324:A325"/>
    <mergeCell ref="G316:G317"/>
    <mergeCell ref="H316:H3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2011-02-07T00:34:33Z</cp:lastPrinted>
  <dcterms:created xsi:type="dcterms:W3CDTF">2000-05-31T05:44:10Z</dcterms:created>
  <dcterms:modified xsi:type="dcterms:W3CDTF">2014-04-28T01:59:11Z</dcterms:modified>
  <cp:category/>
  <cp:version/>
  <cp:contentType/>
  <cp:contentStatus/>
</cp:coreProperties>
</file>