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17年調査・3-7(1)" sheetId="1" r:id="rId1"/>
    <sheet name="17年調査・3-7(2)" sheetId="2" r:id="rId2"/>
  </sheets>
  <definedNames>
    <definedName name="_xlnm.Print_Area" localSheetId="1">'17年調査・3-7(2)'!$A$1:$S$44</definedName>
  </definedNames>
  <calcPr fullCalcOnLoad="1"/>
</workbook>
</file>

<file path=xl/sharedStrings.xml><?xml version="1.0" encoding="utf-8"?>
<sst xmlns="http://schemas.openxmlformats.org/spreadsheetml/2006/main" count="110" uniqueCount="105">
  <si>
    <t>　Ⅲ－７　国民栄養調査</t>
  </si>
  <si>
    <t>食品群別</t>
  </si>
  <si>
    <t>総量</t>
  </si>
  <si>
    <t>植物性食品</t>
  </si>
  <si>
    <t>動物性食品</t>
  </si>
  <si>
    <t>穀類</t>
  </si>
  <si>
    <t>米・加工品</t>
  </si>
  <si>
    <t>小麦・加工品</t>
  </si>
  <si>
    <t>いも類</t>
  </si>
  <si>
    <t>砂糖・甘味料類</t>
  </si>
  <si>
    <t>豆類</t>
  </si>
  <si>
    <t>種実類</t>
  </si>
  <si>
    <t>野菜類</t>
  </si>
  <si>
    <t>緑黄色野菜</t>
  </si>
  <si>
    <t>その他野菜</t>
  </si>
  <si>
    <t>果実類</t>
  </si>
  <si>
    <t>きのこ類</t>
  </si>
  <si>
    <t>藻類</t>
  </si>
  <si>
    <t>魚介類</t>
  </si>
  <si>
    <t>肉類</t>
  </si>
  <si>
    <t>卵類</t>
  </si>
  <si>
    <t>乳類</t>
  </si>
  <si>
    <t>油脂類</t>
  </si>
  <si>
    <t>菓子類</t>
  </si>
  <si>
    <t>嗜好飲料類</t>
  </si>
  <si>
    <t>調味料・香辛料類</t>
  </si>
  <si>
    <t>～19歳</t>
  </si>
  <si>
    <t>40</t>
  </si>
  <si>
    <t>50</t>
  </si>
  <si>
    <t>60</t>
  </si>
  <si>
    <t>～49歳</t>
  </si>
  <si>
    <t>～59歳</t>
  </si>
  <si>
    <t>～69歳</t>
  </si>
  <si>
    <t>70歳</t>
  </si>
  <si>
    <t>以上</t>
  </si>
  <si>
    <t>１</t>
  </si>
  <si>
    <t>７</t>
  </si>
  <si>
    <t>15</t>
  </si>
  <si>
    <t>20</t>
  </si>
  <si>
    <t>30</t>
  </si>
  <si>
    <t>～29歳</t>
  </si>
  <si>
    <t>～39歳</t>
  </si>
  <si>
    <t>平　均</t>
  </si>
  <si>
    <t>(単位：1人1日当たりｇ)</t>
  </si>
  <si>
    <t>　　(2) 食品群別摂取量の推移（１人１日当たり、全国）</t>
  </si>
  <si>
    <t>小麦･加工品</t>
  </si>
  <si>
    <t>その他</t>
  </si>
  <si>
    <t>さつまいも･加工品</t>
  </si>
  <si>
    <t>じゅがいも･加工品</t>
  </si>
  <si>
    <t>調味嗜好飲料</t>
  </si>
  <si>
    <t>調味料･香辛料類</t>
  </si>
  <si>
    <t>牛乳</t>
  </si>
  <si>
    <t>その他乳類</t>
  </si>
  <si>
    <t>総　　　量</t>
  </si>
  <si>
    <t>穀　　　類</t>
  </si>
  <si>
    <t>い　も　類</t>
  </si>
  <si>
    <t>豆　　　類</t>
  </si>
  <si>
    <t>種　実　類</t>
  </si>
  <si>
    <t>野　菜　類</t>
  </si>
  <si>
    <t>果　実　類</t>
  </si>
  <si>
    <t>藻　　　類</t>
  </si>
  <si>
    <t>油　脂　類</t>
  </si>
  <si>
    <t>菓　子　類</t>
  </si>
  <si>
    <t>そ　の　他</t>
  </si>
  <si>
    <t>魚　介　類</t>
  </si>
  <si>
    <t>肉　　　類</t>
  </si>
  <si>
    <t>卵　　　類</t>
  </si>
  <si>
    <t>乳　　　類</t>
  </si>
  <si>
    <t>資料：</t>
  </si>
  <si>
    <t>注：1)</t>
  </si>
  <si>
    <t>注：2)</t>
  </si>
  <si>
    <t>昭和50年</t>
  </si>
  <si>
    <t>55年</t>
  </si>
  <si>
    <t>60年</t>
  </si>
  <si>
    <t>10年</t>
  </si>
  <si>
    <t>　動物性食品の｢計｣には｢油脂類｣のうち｢バター及び動物性油脂｣を含む。</t>
  </si>
  <si>
    <t>11年</t>
  </si>
  <si>
    <t>12年</t>
  </si>
  <si>
    <t>13年</t>
  </si>
  <si>
    <t>14年</t>
  </si>
  <si>
    <t>　以上のことから、平成13年度以降は12年度以前とは接続しない。</t>
  </si>
  <si>
    <r>
      <t>き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の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こ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類</t>
    </r>
  </si>
  <si>
    <t>　平成13年度より分類が変更され、ジャムは｢砂糖類｣から｢果実類｣に、味噌は｢豆類｣か</t>
  </si>
  <si>
    <t>ら、マヨネーズは｢油脂類｣から、カレールー、スープ類は｢その他｣からそれぞれ「調味</t>
  </si>
  <si>
    <t>料・香辛料類」に分類された。また、13年度から調理を加味した数量となっている。</t>
  </si>
  <si>
    <t>(単位：１人１日当たりｇ)</t>
  </si>
  <si>
    <t>その他の野菜類</t>
  </si>
  <si>
    <t>補助栄養素等</t>
  </si>
  <si>
    <t>15年</t>
  </si>
  <si>
    <t>大豆･加工品</t>
  </si>
  <si>
    <t>その他豆・加工品</t>
  </si>
  <si>
    <t>補助栄養素等</t>
  </si>
  <si>
    <t>厚生労働省健康局　「国民健康・栄養調査」</t>
  </si>
  <si>
    <t>16年</t>
  </si>
  <si>
    <t>9年</t>
  </si>
  <si>
    <t>平成2年</t>
  </si>
  <si>
    <t>7年</t>
  </si>
  <si>
    <t>～6歳</t>
  </si>
  <si>
    <t>～14歳</t>
  </si>
  <si>
    <t>動物性食品</t>
  </si>
  <si>
    <t>植物性食品</t>
  </si>
  <si>
    <t>資料：厚生労働省健康局　「国民健康・栄養調査」</t>
  </si>
  <si>
    <t>注：食品群の補助栄養素等には、指定保健用食品が含まれている。</t>
  </si>
  <si>
    <t>17年</t>
  </si>
  <si>
    <t>　　(1) 食品群別摂取量（平成17年全国・全世帯、年齢階級別）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</si>
</sst>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);[Red]\(#,##0.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;[Red]\-#,##0.0"/>
    <numFmt numFmtId="183" formatCode="#,##0.0_ ;[Red]\-#,##0.0\ "/>
    <numFmt numFmtId="184" formatCode="#,##0.0"/>
    <numFmt numFmtId="185" formatCode="#,##0.0_ "/>
  </numFmts>
  <fonts count="33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Terminal"/>
      <family val="0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5.5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 quotePrefix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9" fillId="0" borderId="0" xfId="0" applyFont="1" applyAlignment="1">
      <alignment/>
    </xf>
    <xf numFmtId="184" fontId="12" fillId="0" borderId="13" xfId="49" applyNumberFormat="1" applyFont="1" applyBorder="1" applyAlignment="1">
      <alignment vertical="center"/>
    </xf>
    <xf numFmtId="184" fontId="12" fillId="0" borderId="14" xfId="49" applyNumberFormat="1" applyFont="1" applyBorder="1" applyAlignment="1">
      <alignment vertical="center"/>
    </xf>
    <xf numFmtId="184" fontId="12" fillId="0" borderId="12" xfId="49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2" fontId="11" fillId="0" borderId="13" xfId="49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183" fontId="11" fillId="0" borderId="13" xfId="49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82" fontId="14" fillId="0" borderId="32" xfId="49" applyNumberFormat="1" applyFont="1" applyBorder="1" applyAlignment="1">
      <alignment vertical="center"/>
    </xf>
    <xf numFmtId="182" fontId="14" fillId="0" borderId="33" xfId="49" applyNumberFormat="1" applyFont="1" applyBorder="1" applyAlignment="1">
      <alignment vertical="center"/>
    </xf>
    <xf numFmtId="182" fontId="14" fillId="0" borderId="14" xfId="49" applyNumberFormat="1" applyFont="1" applyBorder="1" applyAlignment="1">
      <alignment vertical="center"/>
    </xf>
    <xf numFmtId="182" fontId="14" fillId="0" borderId="34" xfId="49" applyNumberFormat="1" applyFont="1" applyBorder="1" applyAlignment="1">
      <alignment vertical="center"/>
    </xf>
    <xf numFmtId="182" fontId="14" fillId="0" borderId="13" xfId="49" applyNumberFormat="1" applyFont="1" applyBorder="1" applyAlignment="1">
      <alignment vertical="center"/>
    </xf>
    <xf numFmtId="182" fontId="14" fillId="0" borderId="35" xfId="49" applyNumberFormat="1" applyFont="1" applyBorder="1" applyAlignment="1">
      <alignment vertical="center"/>
    </xf>
    <xf numFmtId="182" fontId="14" fillId="0" borderId="36" xfId="49" applyNumberFormat="1" applyFont="1" applyBorder="1" applyAlignment="1">
      <alignment vertical="center"/>
    </xf>
    <xf numFmtId="182" fontId="14" fillId="0" borderId="37" xfId="49" applyNumberFormat="1" applyFont="1" applyBorder="1" applyAlignment="1">
      <alignment vertical="center"/>
    </xf>
    <xf numFmtId="182" fontId="14" fillId="0" borderId="38" xfId="49" applyNumberFormat="1" applyFont="1" applyBorder="1" applyAlignment="1">
      <alignment vertical="center"/>
    </xf>
    <xf numFmtId="182" fontId="14" fillId="0" borderId="39" xfId="49" applyNumberFormat="1" applyFont="1" applyBorder="1" applyAlignment="1">
      <alignment vertical="center"/>
    </xf>
    <xf numFmtId="182" fontId="14" fillId="0" borderId="40" xfId="49" applyNumberFormat="1" applyFont="1" applyBorder="1" applyAlignment="1">
      <alignment vertical="center"/>
    </xf>
    <xf numFmtId="182" fontId="14" fillId="0" borderId="11" xfId="49" applyNumberFormat="1" applyFont="1" applyBorder="1" applyAlignment="1">
      <alignment vertical="center"/>
    </xf>
    <xf numFmtId="182" fontId="14" fillId="0" borderId="35" xfId="49" applyNumberFormat="1" applyFont="1" applyBorder="1" applyAlignment="1" quotePrefix="1">
      <alignment horizontal="righ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distributed" vertical="center"/>
    </xf>
    <xf numFmtId="182" fontId="14" fillId="0" borderId="44" xfId="49" applyNumberFormat="1" applyFont="1" applyBorder="1" applyAlignment="1">
      <alignment vertical="center"/>
    </xf>
    <xf numFmtId="182" fontId="14" fillId="0" borderId="45" xfId="49" applyNumberFormat="1" applyFont="1" applyBorder="1" applyAlignment="1">
      <alignment vertical="center"/>
    </xf>
    <xf numFmtId="0" fontId="11" fillId="0" borderId="28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82" fontId="14" fillId="0" borderId="13" xfId="49" applyNumberFormat="1" applyFont="1" applyFill="1" applyBorder="1" applyAlignment="1">
      <alignment vertical="center"/>
    </xf>
    <xf numFmtId="182" fontId="14" fillId="0" borderId="11" xfId="49" applyNumberFormat="1" applyFont="1" applyFill="1" applyBorder="1" applyAlignment="1">
      <alignment vertical="center"/>
    </xf>
    <xf numFmtId="182" fontId="14" fillId="0" borderId="32" xfId="49" applyNumberFormat="1" applyFont="1" applyFill="1" applyBorder="1" applyAlignment="1">
      <alignment vertical="center"/>
    </xf>
    <xf numFmtId="182" fontId="14" fillId="0" borderId="36" xfId="49" applyNumberFormat="1" applyFont="1" applyFill="1" applyBorder="1" applyAlignment="1">
      <alignment vertical="center"/>
    </xf>
    <xf numFmtId="182" fontId="14" fillId="0" borderId="37" xfId="49" applyNumberFormat="1" applyFont="1" applyFill="1" applyBorder="1" applyAlignment="1">
      <alignment vertical="center"/>
    </xf>
    <xf numFmtId="182" fontId="14" fillId="0" borderId="39" xfId="49" applyNumberFormat="1" applyFont="1" applyFill="1" applyBorder="1" applyAlignment="1">
      <alignment vertical="center"/>
    </xf>
    <xf numFmtId="182" fontId="14" fillId="0" borderId="40" xfId="49" applyNumberFormat="1" applyFont="1" applyFill="1" applyBorder="1" applyAlignment="1">
      <alignment vertical="center"/>
    </xf>
    <xf numFmtId="182" fontId="14" fillId="0" borderId="38" xfId="49" applyNumberFormat="1" applyFont="1" applyFill="1" applyBorder="1" applyAlignment="1">
      <alignment vertical="center"/>
    </xf>
    <xf numFmtId="182" fontId="14" fillId="0" borderId="35" xfId="49" applyNumberFormat="1" applyFont="1" applyFill="1" applyBorder="1" applyAlignment="1" quotePrefix="1">
      <alignment horizontal="right" vertical="center"/>
    </xf>
    <xf numFmtId="182" fontId="14" fillId="0" borderId="45" xfId="49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L22" sqref="L22"/>
    </sheetView>
  </sheetViews>
  <sheetFormatPr defaultColWidth="8.66015625" defaultRowHeight="18"/>
  <cols>
    <col min="1" max="1" width="1.328125" style="2" customWidth="1"/>
    <col min="2" max="2" width="12.08203125" style="2" customWidth="1"/>
    <col min="3" max="12" width="6.75" style="2" customWidth="1"/>
    <col min="13" max="14" width="6.08203125" style="2" customWidth="1"/>
    <col min="15" max="16384" width="9" style="2" customWidth="1"/>
  </cols>
  <sheetData>
    <row r="1" spans="1:2" ht="13.5">
      <c r="A1" s="1" t="s">
        <v>0</v>
      </c>
      <c r="B1" s="1"/>
    </row>
    <row r="2" spans="1:2" ht="13.5">
      <c r="A2" s="3" t="s">
        <v>104</v>
      </c>
      <c r="B2" s="3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  <c r="K3" s="37"/>
      <c r="L3" s="37" t="s">
        <v>43</v>
      </c>
    </row>
    <row r="4" spans="1:12" ht="13.5">
      <c r="A4" s="83" t="s">
        <v>1</v>
      </c>
      <c r="B4" s="84"/>
      <c r="C4" s="87" t="s">
        <v>42</v>
      </c>
      <c r="D4" s="9" t="s">
        <v>35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27</v>
      </c>
      <c r="J4" s="9" t="s">
        <v>28</v>
      </c>
      <c r="K4" s="9" t="s">
        <v>29</v>
      </c>
      <c r="L4" s="10" t="s">
        <v>33</v>
      </c>
    </row>
    <row r="5" spans="1:12" ht="13.5">
      <c r="A5" s="85"/>
      <c r="B5" s="86"/>
      <c r="C5" s="88"/>
      <c r="D5" s="11" t="s">
        <v>97</v>
      </c>
      <c r="E5" s="11" t="s">
        <v>98</v>
      </c>
      <c r="F5" s="11" t="s">
        <v>26</v>
      </c>
      <c r="G5" s="11" t="s">
        <v>40</v>
      </c>
      <c r="H5" s="11" t="s">
        <v>41</v>
      </c>
      <c r="I5" s="11" t="s">
        <v>30</v>
      </c>
      <c r="J5" s="11" t="s">
        <v>31</v>
      </c>
      <c r="K5" s="11" t="s">
        <v>32</v>
      </c>
      <c r="L5" s="11" t="s">
        <v>34</v>
      </c>
    </row>
    <row r="6" spans="1:13" ht="15" customHeight="1">
      <c r="A6" s="75" t="s">
        <v>2</v>
      </c>
      <c r="B6" s="76"/>
      <c r="C6" s="13">
        <v>2080.7</v>
      </c>
      <c r="D6" s="13">
        <v>1260.9</v>
      </c>
      <c r="E6" s="13">
        <v>1833.9</v>
      </c>
      <c r="F6" s="13">
        <v>1941.7</v>
      </c>
      <c r="G6" s="13">
        <v>1913.2</v>
      </c>
      <c r="H6" s="13">
        <v>2021.6</v>
      </c>
      <c r="I6" s="13">
        <v>2151.2</v>
      </c>
      <c r="J6" s="13">
        <v>2305.9</v>
      </c>
      <c r="K6" s="13">
        <v>2344.2</v>
      </c>
      <c r="L6" s="13">
        <v>2121.7</v>
      </c>
      <c r="M6" s="5"/>
    </row>
    <row r="7" spans="1:13" ht="15" customHeight="1">
      <c r="A7" s="75" t="s">
        <v>99</v>
      </c>
      <c r="B7" s="76"/>
      <c r="C7" s="13">
        <v>324.7</v>
      </c>
      <c r="D7" s="13">
        <v>336.8</v>
      </c>
      <c r="E7" s="13">
        <v>504.4</v>
      </c>
      <c r="F7" s="13">
        <v>403.5</v>
      </c>
      <c r="G7" s="13">
        <v>312.7</v>
      </c>
      <c r="H7" s="13">
        <v>294.2</v>
      </c>
      <c r="I7" s="13">
        <v>294.3</v>
      </c>
      <c r="J7" s="13">
        <v>311.6</v>
      </c>
      <c r="K7" s="13">
        <v>315.6</v>
      </c>
      <c r="L7" s="13">
        <v>281.6</v>
      </c>
      <c r="M7" s="5"/>
    </row>
    <row r="8" spans="1:13" ht="15" customHeight="1">
      <c r="A8" s="75" t="s">
        <v>100</v>
      </c>
      <c r="B8" s="76"/>
      <c r="C8" s="13">
        <v>1756</v>
      </c>
      <c r="D8" s="13">
        <v>924</v>
      </c>
      <c r="E8" s="13">
        <v>1329.6</v>
      </c>
      <c r="F8" s="13">
        <v>1538.3</v>
      </c>
      <c r="G8" s="13">
        <v>1600.5</v>
      </c>
      <c r="H8" s="13">
        <v>1727.4</v>
      </c>
      <c r="I8" s="13">
        <v>1856.9</v>
      </c>
      <c r="J8" s="13">
        <v>1994.2</v>
      </c>
      <c r="K8" s="13">
        <v>2029.1</v>
      </c>
      <c r="L8" s="13">
        <v>1840.1</v>
      </c>
      <c r="M8" s="5"/>
    </row>
    <row r="9" spans="1:13" ht="15" customHeight="1">
      <c r="A9" s="77" t="s">
        <v>5</v>
      </c>
      <c r="B9" s="78"/>
      <c r="C9" s="14">
        <v>452</v>
      </c>
      <c r="D9" s="14">
        <v>274</v>
      </c>
      <c r="E9" s="14">
        <v>443</v>
      </c>
      <c r="F9" s="14">
        <v>525.5</v>
      </c>
      <c r="G9" s="14">
        <v>465.4</v>
      </c>
      <c r="H9" s="14">
        <v>468.9</v>
      </c>
      <c r="I9" s="14">
        <v>474.7</v>
      </c>
      <c r="J9" s="14">
        <v>462.3</v>
      </c>
      <c r="K9" s="14">
        <v>459.6</v>
      </c>
      <c r="L9" s="14">
        <v>438.6</v>
      </c>
      <c r="M9" s="5"/>
    </row>
    <row r="10" spans="1:13" ht="15" customHeight="1">
      <c r="A10" s="7"/>
      <c r="B10" s="8" t="s">
        <v>6</v>
      </c>
      <c r="C10" s="13">
        <v>343.9</v>
      </c>
      <c r="D10" s="13">
        <v>202.9</v>
      </c>
      <c r="E10" s="13">
        <v>327.9</v>
      </c>
      <c r="F10" s="13">
        <v>410.8</v>
      </c>
      <c r="G10" s="13">
        <v>344.4</v>
      </c>
      <c r="H10" s="13">
        <v>348.6</v>
      </c>
      <c r="I10" s="13">
        <v>358.9</v>
      </c>
      <c r="J10" s="13">
        <v>347.9</v>
      </c>
      <c r="K10" s="13">
        <v>351.8</v>
      </c>
      <c r="L10" s="13">
        <v>350.3</v>
      </c>
      <c r="M10" s="5"/>
    </row>
    <row r="11" spans="1:13" ht="15" customHeight="1">
      <c r="A11" s="7"/>
      <c r="B11" s="8" t="s">
        <v>7</v>
      </c>
      <c r="C11" s="13">
        <v>99.3</v>
      </c>
      <c r="D11" s="13">
        <v>65.2</v>
      </c>
      <c r="E11" s="13">
        <v>111</v>
      </c>
      <c r="F11" s="13">
        <v>109.6</v>
      </c>
      <c r="G11" s="13">
        <v>110.8</v>
      </c>
      <c r="H11" s="13">
        <v>111</v>
      </c>
      <c r="I11" s="13">
        <v>107.8</v>
      </c>
      <c r="J11" s="13">
        <v>100.9</v>
      </c>
      <c r="K11" s="13">
        <v>97.9</v>
      </c>
      <c r="L11" s="13">
        <v>80.8</v>
      </c>
      <c r="M11" s="5"/>
    </row>
    <row r="12" spans="1:13" ht="15" customHeight="1">
      <c r="A12" s="75" t="s">
        <v>8</v>
      </c>
      <c r="B12" s="76"/>
      <c r="C12" s="13">
        <v>59.1</v>
      </c>
      <c r="D12" s="13">
        <v>45</v>
      </c>
      <c r="E12" s="13">
        <v>77.3</v>
      </c>
      <c r="F12" s="13">
        <v>60.4</v>
      </c>
      <c r="G12" s="13">
        <v>48.2</v>
      </c>
      <c r="H12" s="13">
        <v>53.3</v>
      </c>
      <c r="I12" s="13">
        <v>55.8</v>
      </c>
      <c r="J12" s="13">
        <v>59.4</v>
      </c>
      <c r="K12" s="13">
        <v>60.3</v>
      </c>
      <c r="L12" s="13">
        <v>65</v>
      </c>
      <c r="M12" s="5"/>
    </row>
    <row r="13" spans="1:13" ht="15" customHeight="1">
      <c r="A13" s="89" t="s">
        <v>9</v>
      </c>
      <c r="B13" s="90"/>
      <c r="C13" s="13">
        <v>7</v>
      </c>
      <c r="D13" s="13">
        <v>4.1</v>
      </c>
      <c r="E13" s="13">
        <v>6.6</v>
      </c>
      <c r="F13" s="13">
        <v>6.1</v>
      </c>
      <c r="G13" s="13">
        <v>5.9</v>
      </c>
      <c r="H13" s="13">
        <v>5.8</v>
      </c>
      <c r="I13" s="13">
        <v>6.1</v>
      </c>
      <c r="J13" s="13">
        <v>8.2</v>
      </c>
      <c r="K13" s="13">
        <v>8.1</v>
      </c>
      <c r="L13" s="13">
        <v>8.4</v>
      </c>
      <c r="M13" s="5"/>
    </row>
    <row r="14" spans="1:13" ht="15" customHeight="1">
      <c r="A14" s="75" t="s">
        <v>10</v>
      </c>
      <c r="B14" s="76"/>
      <c r="C14" s="13">
        <v>59.3</v>
      </c>
      <c r="D14" s="13">
        <v>41</v>
      </c>
      <c r="E14" s="13">
        <v>53.6</v>
      </c>
      <c r="F14" s="13">
        <v>47.8</v>
      </c>
      <c r="G14" s="13">
        <v>45.4</v>
      </c>
      <c r="H14" s="13">
        <v>51.1</v>
      </c>
      <c r="I14" s="13">
        <v>57.7</v>
      </c>
      <c r="J14" s="13">
        <v>65.9</v>
      </c>
      <c r="K14" s="13">
        <v>74.8</v>
      </c>
      <c r="L14" s="13">
        <v>64.5</v>
      </c>
      <c r="M14" s="5"/>
    </row>
    <row r="15" spans="1:13" ht="15" customHeight="1">
      <c r="A15" s="75" t="s">
        <v>11</v>
      </c>
      <c r="B15" s="76"/>
      <c r="C15" s="13">
        <v>1.9</v>
      </c>
      <c r="D15" s="13">
        <v>1.5</v>
      </c>
      <c r="E15" s="13">
        <v>2.4</v>
      </c>
      <c r="F15" s="13">
        <v>1.2</v>
      </c>
      <c r="G15" s="13">
        <v>1.3</v>
      </c>
      <c r="H15" s="13">
        <v>1.3</v>
      </c>
      <c r="I15" s="13">
        <v>1.8</v>
      </c>
      <c r="J15" s="13">
        <v>2.3</v>
      </c>
      <c r="K15" s="13">
        <v>2.6</v>
      </c>
      <c r="L15" s="13">
        <v>2</v>
      </c>
      <c r="M15" s="5"/>
    </row>
    <row r="16" spans="1:13" ht="15" customHeight="1">
      <c r="A16" s="75" t="s">
        <v>12</v>
      </c>
      <c r="B16" s="76"/>
      <c r="C16" s="13">
        <v>279.8</v>
      </c>
      <c r="D16" s="13">
        <v>151.8</v>
      </c>
      <c r="E16" s="13">
        <v>244.3</v>
      </c>
      <c r="F16" s="13">
        <v>258.3</v>
      </c>
      <c r="G16" s="13">
        <v>239.1</v>
      </c>
      <c r="H16" s="13">
        <v>251.1</v>
      </c>
      <c r="I16" s="13">
        <v>274.8</v>
      </c>
      <c r="J16" s="13">
        <v>312.9</v>
      </c>
      <c r="K16" s="13">
        <v>330.3</v>
      </c>
      <c r="L16" s="13">
        <v>309.6</v>
      </c>
      <c r="M16" s="5"/>
    </row>
    <row r="17" spans="1:13" ht="15" customHeight="1">
      <c r="A17" s="7"/>
      <c r="B17" s="6" t="s">
        <v>13</v>
      </c>
      <c r="C17" s="13">
        <v>94.4</v>
      </c>
      <c r="D17" s="13">
        <v>54.3</v>
      </c>
      <c r="E17" s="13">
        <v>74.8</v>
      </c>
      <c r="F17" s="13">
        <v>85</v>
      </c>
      <c r="G17" s="13">
        <v>78.8</v>
      </c>
      <c r="H17" s="13">
        <v>89.4</v>
      </c>
      <c r="I17" s="13">
        <v>86.8</v>
      </c>
      <c r="J17" s="13">
        <v>103.9</v>
      </c>
      <c r="K17" s="13">
        <v>113.7</v>
      </c>
      <c r="L17" s="13">
        <v>109</v>
      </c>
      <c r="M17" s="5"/>
    </row>
    <row r="18" spans="1:13" ht="15" customHeight="1">
      <c r="A18" s="7"/>
      <c r="B18" s="6" t="s">
        <v>14</v>
      </c>
      <c r="C18" s="13">
        <v>162.1</v>
      </c>
      <c r="D18" s="13">
        <v>90.1</v>
      </c>
      <c r="E18" s="13">
        <v>160.4</v>
      </c>
      <c r="F18" s="13">
        <v>158.4</v>
      </c>
      <c r="G18" s="13">
        <v>141.9</v>
      </c>
      <c r="H18" s="13">
        <v>145.6</v>
      </c>
      <c r="I18" s="13">
        <v>164.4</v>
      </c>
      <c r="J18" s="13">
        <v>180.9</v>
      </c>
      <c r="K18" s="13">
        <v>185.4</v>
      </c>
      <c r="L18" s="13">
        <v>167.9</v>
      </c>
      <c r="M18" s="5"/>
    </row>
    <row r="19" spans="1:13" ht="15" customHeight="1">
      <c r="A19" s="75" t="s">
        <v>15</v>
      </c>
      <c r="B19" s="76"/>
      <c r="C19" s="13">
        <v>125.7</v>
      </c>
      <c r="D19" s="13">
        <v>119.4</v>
      </c>
      <c r="E19" s="13">
        <v>119.8</v>
      </c>
      <c r="F19" s="13">
        <v>113.3</v>
      </c>
      <c r="G19" s="13">
        <v>83</v>
      </c>
      <c r="H19" s="13">
        <v>70.6</v>
      </c>
      <c r="I19" s="13">
        <v>86.1</v>
      </c>
      <c r="J19" s="13">
        <v>137.3</v>
      </c>
      <c r="K19" s="13">
        <v>170.8</v>
      </c>
      <c r="L19" s="13">
        <v>169.6</v>
      </c>
      <c r="M19" s="5"/>
    </row>
    <row r="20" spans="1:13" ht="15" customHeight="1">
      <c r="A20" s="75" t="s">
        <v>16</v>
      </c>
      <c r="B20" s="76"/>
      <c r="C20" s="13">
        <v>16.2</v>
      </c>
      <c r="D20" s="13">
        <v>8.6</v>
      </c>
      <c r="E20" s="13">
        <v>12.1</v>
      </c>
      <c r="F20" s="13">
        <v>14.8</v>
      </c>
      <c r="G20" s="13">
        <v>14.8</v>
      </c>
      <c r="H20" s="13">
        <v>14.8</v>
      </c>
      <c r="I20" s="13">
        <v>17.4</v>
      </c>
      <c r="J20" s="13">
        <v>19</v>
      </c>
      <c r="K20" s="13">
        <v>20.1</v>
      </c>
      <c r="L20" s="13">
        <v>15.7</v>
      </c>
      <c r="M20" s="5"/>
    </row>
    <row r="21" spans="1:13" ht="15" customHeight="1">
      <c r="A21" s="75" t="s">
        <v>17</v>
      </c>
      <c r="B21" s="76"/>
      <c r="C21" s="13">
        <v>14.3</v>
      </c>
      <c r="D21" s="13">
        <v>8.9</v>
      </c>
      <c r="E21" s="13">
        <v>10.7</v>
      </c>
      <c r="F21" s="13">
        <v>8.4</v>
      </c>
      <c r="G21" s="13">
        <v>12.5</v>
      </c>
      <c r="H21" s="13">
        <v>12.1</v>
      </c>
      <c r="I21" s="13">
        <v>12.6</v>
      </c>
      <c r="J21" s="13">
        <v>15.2</v>
      </c>
      <c r="K21" s="13">
        <v>19.4</v>
      </c>
      <c r="L21" s="13">
        <v>17.6</v>
      </c>
      <c r="M21" s="5"/>
    </row>
    <row r="22" spans="1:13" ht="15" customHeight="1">
      <c r="A22" s="75" t="s">
        <v>18</v>
      </c>
      <c r="B22" s="76"/>
      <c r="C22" s="13">
        <v>84</v>
      </c>
      <c r="D22" s="13">
        <v>39.5</v>
      </c>
      <c r="E22" s="13">
        <v>57.8</v>
      </c>
      <c r="F22" s="13">
        <v>68.1</v>
      </c>
      <c r="G22" s="13">
        <v>69.8</v>
      </c>
      <c r="H22" s="13">
        <v>72.4</v>
      </c>
      <c r="I22" s="13">
        <v>80.7</v>
      </c>
      <c r="J22" s="13">
        <v>99.7</v>
      </c>
      <c r="K22" s="13">
        <v>108.1</v>
      </c>
      <c r="L22" s="13">
        <v>96</v>
      </c>
      <c r="M22" s="5"/>
    </row>
    <row r="23" spans="1:13" ht="15" customHeight="1">
      <c r="A23" s="75" t="s">
        <v>19</v>
      </c>
      <c r="B23" s="76"/>
      <c r="C23" s="13">
        <v>80.2</v>
      </c>
      <c r="D23" s="13">
        <v>53.9</v>
      </c>
      <c r="E23" s="13">
        <v>90.6</v>
      </c>
      <c r="F23" s="13">
        <v>132.2</v>
      </c>
      <c r="G23" s="13">
        <v>104.2</v>
      </c>
      <c r="H23" s="13">
        <v>98.1</v>
      </c>
      <c r="I23" s="13">
        <v>94.4</v>
      </c>
      <c r="J23" s="13">
        <v>80.5</v>
      </c>
      <c r="K23" s="13">
        <v>65.1</v>
      </c>
      <c r="L23" s="13">
        <v>47.9</v>
      </c>
      <c r="M23" s="5"/>
    </row>
    <row r="24" spans="1:13" ht="15" customHeight="1">
      <c r="A24" s="75" t="s">
        <v>20</v>
      </c>
      <c r="B24" s="76"/>
      <c r="C24" s="13">
        <v>34.2</v>
      </c>
      <c r="D24" s="13">
        <v>23.5</v>
      </c>
      <c r="E24" s="13">
        <v>36.4</v>
      </c>
      <c r="F24" s="13">
        <v>48</v>
      </c>
      <c r="G24" s="13">
        <v>34</v>
      </c>
      <c r="H24" s="13">
        <v>32.1</v>
      </c>
      <c r="I24" s="13">
        <v>35.1</v>
      </c>
      <c r="J24" s="13">
        <v>36.2</v>
      </c>
      <c r="K24" s="13">
        <v>33.2</v>
      </c>
      <c r="L24" s="13">
        <v>32.7</v>
      </c>
      <c r="M24" s="5"/>
    </row>
    <row r="25" spans="1:13" ht="15" customHeight="1">
      <c r="A25" s="75" t="s">
        <v>21</v>
      </c>
      <c r="B25" s="76"/>
      <c r="C25" s="13">
        <v>125.1</v>
      </c>
      <c r="D25" s="13">
        <v>218.7</v>
      </c>
      <c r="E25" s="13">
        <v>318</v>
      </c>
      <c r="F25" s="13">
        <v>153.5</v>
      </c>
      <c r="G25" s="13">
        <v>103.2</v>
      </c>
      <c r="H25" s="13">
        <v>90.3</v>
      </c>
      <c r="I25" s="13">
        <v>82.9</v>
      </c>
      <c r="J25" s="13">
        <v>94</v>
      </c>
      <c r="K25" s="13">
        <v>107.8</v>
      </c>
      <c r="L25" s="13">
        <v>104.3</v>
      </c>
      <c r="M25" s="5"/>
    </row>
    <row r="26" spans="1:13" ht="15" customHeight="1">
      <c r="A26" s="75" t="s">
        <v>22</v>
      </c>
      <c r="B26" s="76"/>
      <c r="C26" s="13">
        <v>10.4</v>
      </c>
      <c r="D26" s="13">
        <v>7.5</v>
      </c>
      <c r="E26" s="13">
        <v>11.5</v>
      </c>
      <c r="F26" s="13">
        <v>14.9</v>
      </c>
      <c r="G26" s="13">
        <v>12.8</v>
      </c>
      <c r="H26" s="13">
        <v>12.3</v>
      </c>
      <c r="I26" s="13">
        <v>11.9</v>
      </c>
      <c r="J26" s="13">
        <v>10.6</v>
      </c>
      <c r="K26" s="13">
        <v>8.8</v>
      </c>
      <c r="L26" s="13">
        <v>7</v>
      </c>
      <c r="M26" s="5"/>
    </row>
    <row r="27" spans="1:13" ht="15" customHeight="1">
      <c r="A27" s="75" t="s">
        <v>23</v>
      </c>
      <c r="B27" s="76"/>
      <c r="C27" s="13">
        <v>25.3</v>
      </c>
      <c r="D27" s="13">
        <v>31.4</v>
      </c>
      <c r="E27" s="13">
        <v>36.7</v>
      </c>
      <c r="F27" s="13">
        <v>35.8</v>
      </c>
      <c r="G27" s="13">
        <v>23.7</v>
      </c>
      <c r="H27" s="13">
        <v>23.9</v>
      </c>
      <c r="I27" s="13">
        <v>23.1</v>
      </c>
      <c r="J27" s="13">
        <v>23.6</v>
      </c>
      <c r="K27" s="13">
        <v>21.7</v>
      </c>
      <c r="L27" s="13">
        <v>23.2</v>
      </c>
      <c r="M27" s="5"/>
    </row>
    <row r="28" spans="1:13" ht="15" customHeight="1">
      <c r="A28" s="75" t="s">
        <v>24</v>
      </c>
      <c r="B28" s="76"/>
      <c r="C28" s="13">
        <v>601.6</v>
      </c>
      <c r="D28" s="13">
        <v>177.9</v>
      </c>
      <c r="E28" s="13">
        <v>248.1</v>
      </c>
      <c r="F28" s="13">
        <v>365.8</v>
      </c>
      <c r="G28" s="13">
        <v>545.5</v>
      </c>
      <c r="H28" s="13">
        <v>652.2</v>
      </c>
      <c r="I28" s="13">
        <v>722.2</v>
      </c>
      <c r="J28" s="13">
        <v>755.7</v>
      </c>
      <c r="K28" s="13">
        <v>734.8</v>
      </c>
      <c r="L28" s="13">
        <v>615.6</v>
      </c>
      <c r="M28" s="5"/>
    </row>
    <row r="29" spans="1:13" ht="15" customHeight="1">
      <c r="A29" s="81" t="s">
        <v>25</v>
      </c>
      <c r="B29" s="82"/>
      <c r="C29" s="13">
        <v>92.8</v>
      </c>
      <c r="D29" s="13">
        <v>42.9</v>
      </c>
      <c r="E29" s="13">
        <v>56.2</v>
      </c>
      <c r="F29" s="13">
        <v>81.3</v>
      </c>
      <c r="G29" s="13">
        <v>93.5</v>
      </c>
      <c r="H29" s="13">
        <v>102.5</v>
      </c>
      <c r="I29" s="13">
        <v>101.1</v>
      </c>
      <c r="J29" s="13">
        <v>111</v>
      </c>
      <c r="K29" s="13">
        <v>103.1</v>
      </c>
      <c r="L29" s="13">
        <v>90.4</v>
      </c>
      <c r="M29" s="5"/>
    </row>
    <row r="30" spans="1:13" ht="14.25" customHeight="1">
      <c r="A30" s="79" t="s">
        <v>87</v>
      </c>
      <c r="B30" s="80"/>
      <c r="C30" s="15">
        <v>11.8</v>
      </c>
      <c r="D30" s="15">
        <v>11.3</v>
      </c>
      <c r="E30" s="15">
        <v>8.8</v>
      </c>
      <c r="F30" s="15">
        <v>6.1</v>
      </c>
      <c r="G30" s="15">
        <v>10.7</v>
      </c>
      <c r="H30" s="15">
        <v>8.7</v>
      </c>
      <c r="I30" s="15">
        <v>12.8</v>
      </c>
      <c r="J30" s="15">
        <v>11.9</v>
      </c>
      <c r="K30" s="15">
        <v>15.6</v>
      </c>
      <c r="L30" s="15">
        <v>13.4</v>
      </c>
      <c r="M30" s="5"/>
    </row>
    <row r="31" spans="1:8" ht="13.5" customHeight="1">
      <c r="A31" s="3"/>
      <c r="B31" s="74" t="s">
        <v>101</v>
      </c>
      <c r="C31" s="4"/>
      <c r="D31" s="3"/>
      <c r="E31" s="3"/>
      <c r="F31" s="3"/>
      <c r="G31" s="3"/>
      <c r="H31" s="3"/>
    </row>
    <row r="32" spans="1:8" ht="13.5" customHeight="1">
      <c r="A32" s="3"/>
      <c r="B32" s="74" t="s">
        <v>102</v>
      </c>
      <c r="C32" s="4"/>
      <c r="D32" s="3"/>
      <c r="E32" s="3"/>
      <c r="F32" s="3"/>
      <c r="G32" s="3"/>
      <c r="H32" s="3"/>
    </row>
    <row r="33" spans="1:8" ht="13.5">
      <c r="A33" s="3"/>
      <c r="B33" s="3"/>
      <c r="C33" s="3"/>
      <c r="D33" s="3"/>
      <c r="E33" s="3"/>
      <c r="F33" s="3"/>
      <c r="G33" s="3"/>
      <c r="H33" s="3"/>
    </row>
    <row r="34" spans="1:8" ht="13.5">
      <c r="A34" s="3"/>
      <c r="B34" s="3"/>
      <c r="C34" s="3"/>
      <c r="D34" s="3"/>
      <c r="E34" s="3"/>
      <c r="F34" s="3"/>
      <c r="G34" s="3"/>
      <c r="H34" s="3"/>
    </row>
    <row r="35" spans="1:8" ht="13.5">
      <c r="A35" s="3"/>
      <c r="B35" s="3"/>
      <c r="C35" s="3"/>
      <c r="D35" s="3"/>
      <c r="E35" s="3"/>
      <c r="F35" s="3"/>
      <c r="G35" s="3"/>
      <c r="H35" s="3"/>
    </row>
  </sheetData>
  <sheetProtection/>
  <mergeCells count="23">
    <mergeCell ref="A4:B5"/>
    <mergeCell ref="C4:C5"/>
    <mergeCell ref="A26:B26"/>
    <mergeCell ref="A16:B16"/>
    <mergeCell ref="A19:B19"/>
    <mergeCell ref="A20:B20"/>
    <mergeCell ref="A21:B21"/>
    <mergeCell ref="A12:B12"/>
    <mergeCell ref="A13:B13"/>
    <mergeCell ref="A14:B14"/>
    <mergeCell ref="A27:B27"/>
    <mergeCell ref="A28:B28"/>
    <mergeCell ref="A30:B30"/>
    <mergeCell ref="A22:B22"/>
    <mergeCell ref="A23:B23"/>
    <mergeCell ref="A24:B24"/>
    <mergeCell ref="A25:B25"/>
    <mergeCell ref="A29:B29"/>
    <mergeCell ref="A15:B15"/>
    <mergeCell ref="A6:B6"/>
    <mergeCell ref="A7:B7"/>
    <mergeCell ref="A8:B8"/>
    <mergeCell ref="A9:B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zoomScalePageLayoutView="0" workbookViewId="0" topLeftCell="A1">
      <selection activeCell="Y49" sqref="Y49"/>
    </sheetView>
  </sheetViews>
  <sheetFormatPr defaultColWidth="8.66015625" defaultRowHeight="18"/>
  <cols>
    <col min="1" max="3" width="1.58203125" style="2" customWidth="1"/>
    <col min="4" max="4" width="9.33203125" style="2" customWidth="1"/>
    <col min="5" max="9" width="8.58203125" style="2" customWidth="1"/>
    <col min="10" max="13" width="8.58203125" style="2" hidden="1" customWidth="1"/>
    <col min="14" max="17" width="8.58203125" style="2" customWidth="1"/>
    <col min="18" max="18" width="8.58203125" style="61" customWidth="1"/>
    <col min="19" max="16384" width="9" style="2" customWidth="1"/>
  </cols>
  <sheetData>
    <row r="1" spans="1:2" ht="13.5" customHeight="1">
      <c r="A1" s="12" t="s">
        <v>44</v>
      </c>
      <c r="B1" s="3"/>
    </row>
    <row r="2" ht="12" customHeight="1">
      <c r="R2" s="62" t="s">
        <v>85</v>
      </c>
    </row>
    <row r="3" spans="1:19" ht="12" customHeight="1">
      <c r="A3" s="18"/>
      <c r="B3" s="19"/>
      <c r="C3" s="19"/>
      <c r="D3" s="19"/>
      <c r="E3" s="31" t="s">
        <v>71</v>
      </c>
      <c r="F3" s="31" t="s">
        <v>72</v>
      </c>
      <c r="G3" s="31" t="s">
        <v>73</v>
      </c>
      <c r="H3" s="31" t="s">
        <v>95</v>
      </c>
      <c r="I3" s="31" t="s">
        <v>96</v>
      </c>
      <c r="J3" s="35"/>
      <c r="K3" s="31" t="s">
        <v>94</v>
      </c>
      <c r="L3" s="31" t="s">
        <v>74</v>
      </c>
      <c r="M3" s="31" t="s">
        <v>76</v>
      </c>
      <c r="N3" s="31" t="s">
        <v>77</v>
      </c>
      <c r="O3" s="31" t="s">
        <v>78</v>
      </c>
      <c r="P3" s="31" t="s">
        <v>79</v>
      </c>
      <c r="Q3" s="20" t="s">
        <v>88</v>
      </c>
      <c r="R3" s="63" t="s">
        <v>93</v>
      </c>
      <c r="S3" s="63" t="s">
        <v>103</v>
      </c>
    </row>
    <row r="4" spans="1:19" ht="12" customHeight="1">
      <c r="A4" s="7" t="s">
        <v>53</v>
      </c>
      <c r="B4" s="17"/>
      <c r="C4" s="17"/>
      <c r="D4" s="17"/>
      <c r="E4" s="42">
        <f>E5+E32</f>
        <v>1411.6</v>
      </c>
      <c r="F4" s="42">
        <f>F5+F32</f>
        <v>1351.8999999999999</v>
      </c>
      <c r="G4" s="42">
        <f>G5+G32</f>
        <v>1345.6000000000001</v>
      </c>
      <c r="H4" s="42">
        <f>H5+H32</f>
        <v>1331.4</v>
      </c>
      <c r="I4" s="42">
        <f>I5+I32</f>
        <v>1449.2</v>
      </c>
      <c r="J4" s="42"/>
      <c r="K4" s="42">
        <f aca="true" t="shared" si="0" ref="K4:P4">K5+K32</f>
        <v>1440.8000000000002</v>
      </c>
      <c r="L4" s="42">
        <f t="shared" si="0"/>
        <v>1412.1</v>
      </c>
      <c r="M4" s="42">
        <f t="shared" si="0"/>
        <v>1415.5000000000002</v>
      </c>
      <c r="N4" s="42">
        <f t="shared" si="0"/>
        <v>1395</v>
      </c>
      <c r="O4" s="42">
        <f t="shared" si="0"/>
        <v>2041.5</v>
      </c>
      <c r="P4" s="42">
        <f t="shared" si="0"/>
        <v>2042</v>
      </c>
      <c r="Q4" s="42">
        <f>Q5+Q32+0.1</f>
        <v>2070.6</v>
      </c>
      <c r="R4" s="64">
        <f>R5+R32+0.1</f>
        <v>2068.2</v>
      </c>
      <c r="S4" s="64">
        <f>S5+S32+1.2</f>
        <v>2081.8999999999996</v>
      </c>
    </row>
    <row r="5" spans="1:19" ht="12" customHeight="1">
      <c r="A5" s="7"/>
      <c r="B5" s="22" t="s">
        <v>3</v>
      </c>
      <c r="C5" s="21"/>
      <c r="D5" s="21"/>
      <c r="E5" s="49">
        <f>E6+E10+E14+E15+E18+E19+E22+E23+E24+E25+E26+E27+E31</f>
        <v>1108.3</v>
      </c>
      <c r="F5" s="49">
        <v>1038.6</v>
      </c>
      <c r="G5" s="49">
        <v>1026.9</v>
      </c>
      <c r="H5" s="49">
        <v>991.4</v>
      </c>
      <c r="I5" s="49">
        <v>1082.4</v>
      </c>
      <c r="J5" s="42"/>
      <c r="K5" s="49">
        <f>K6+K10+K14+K15+K18+K19+K22+K23+K24+K25+K26+K27+K31</f>
        <v>1085.5000000000002</v>
      </c>
      <c r="L5" s="49">
        <f>L6+L10+L14+L15+L18+L19+L22+L23+L24+L25+L26+L27+L31</f>
        <v>1062.1</v>
      </c>
      <c r="M5" s="49">
        <f>M6+M10+M14+M15+M18+M19+M22+M23+M24+M25+M26+M27+M31</f>
        <v>1064.3000000000002</v>
      </c>
      <c r="N5" s="49">
        <f>N6+N10+N14+N15+N18+N19+N22+N23+N24+N25+N26+N27+N31</f>
        <v>1056.3</v>
      </c>
      <c r="O5" s="49">
        <v>1663</v>
      </c>
      <c r="P5" s="49">
        <v>1670.1</v>
      </c>
      <c r="Q5" s="49">
        <v>1742.8</v>
      </c>
      <c r="R5" s="65">
        <v>1736.7</v>
      </c>
      <c r="S5" s="65">
        <v>1756</v>
      </c>
    </row>
    <row r="6" spans="1:19" ht="12" customHeight="1">
      <c r="A6" s="7"/>
      <c r="B6" s="7"/>
      <c r="C6" s="24" t="s">
        <v>54</v>
      </c>
      <c r="D6" s="23"/>
      <c r="E6" s="38">
        <f>SUM(E7:E9)</f>
        <v>340</v>
      </c>
      <c r="F6" s="38">
        <f>SUM(F7:F9)</f>
        <v>319.1</v>
      </c>
      <c r="G6" s="38">
        <f>SUM(G7:G9)</f>
        <v>308.9</v>
      </c>
      <c r="H6" s="38">
        <v>285.2</v>
      </c>
      <c r="I6" s="38">
        <v>264</v>
      </c>
      <c r="J6" s="36"/>
      <c r="K6" s="38">
        <f>SUM(K7:K9)</f>
        <v>259.70000000000005</v>
      </c>
      <c r="L6" s="38">
        <f>SUM(L7:L9)</f>
        <v>257.90000000000003</v>
      </c>
      <c r="M6" s="38">
        <f>SUM(M7:M9)</f>
        <v>254.39999999999998</v>
      </c>
      <c r="N6" s="38">
        <f>SUM(N7:N9)</f>
        <v>256.8</v>
      </c>
      <c r="O6" s="38">
        <v>464.1</v>
      </c>
      <c r="P6" s="38">
        <f>SUM(P7:P9)</f>
        <v>460.5</v>
      </c>
      <c r="Q6" s="38">
        <f>SUM(Q7:Q9)+0.1</f>
        <v>462.00000000000006</v>
      </c>
      <c r="R6" s="66">
        <f>SUM(R7:R9)</f>
        <v>449.5</v>
      </c>
      <c r="S6" s="66">
        <f>SUM(S7:S9)</f>
        <v>452</v>
      </c>
    </row>
    <row r="7" spans="1:19" ht="12" customHeight="1">
      <c r="A7" s="7"/>
      <c r="B7" s="7"/>
      <c r="C7" s="25"/>
      <c r="D7" s="32" t="s">
        <v>6</v>
      </c>
      <c r="E7" s="39">
        <v>248.3</v>
      </c>
      <c r="F7" s="39">
        <v>225.8</v>
      </c>
      <c r="G7" s="39">
        <v>216.1</v>
      </c>
      <c r="H7" s="39">
        <v>197.9</v>
      </c>
      <c r="I7" s="39">
        <v>167.9</v>
      </c>
      <c r="J7" s="30"/>
      <c r="K7" s="39">
        <v>165.4</v>
      </c>
      <c r="L7" s="39">
        <v>164.8</v>
      </c>
      <c r="M7" s="39">
        <v>162.4</v>
      </c>
      <c r="N7" s="39">
        <v>160.4</v>
      </c>
      <c r="O7" s="39">
        <v>356.3</v>
      </c>
      <c r="P7" s="39">
        <v>353.6</v>
      </c>
      <c r="Q7" s="44">
        <v>356</v>
      </c>
      <c r="R7" s="67">
        <v>343</v>
      </c>
      <c r="S7" s="67">
        <v>343.9</v>
      </c>
    </row>
    <row r="8" spans="1:19" ht="12" customHeight="1">
      <c r="A8" s="7"/>
      <c r="B8" s="7"/>
      <c r="C8" s="25"/>
      <c r="D8" s="33" t="s">
        <v>45</v>
      </c>
      <c r="E8" s="40">
        <v>90.2</v>
      </c>
      <c r="F8" s="40">
        <v>91.8</v>
      </c>
      <c r="G8" s="40">
        <v>91.3</v>
      </c>
      <c r="H8" s="40">
        <v>84.8</v>
      </c>
      <c r="I8" s="40">
        <v>93.7</v>
      </c>
      <c r="J8" s="30"/>
      <c r="K8" s="40">
        <v>92.2</v>
      </c>
      <c r="L8" s="40">
        <v>90.9</v>
      </c>
      <c r="M8" s="40">
        <v>89.8</v>
      </c>
      <c r="N8" s="40">
        <v>94.3</v>
      </c>
      <c r="O8" s="40">
        <v>99.6</v>
      </c>
      <c r="P8" s="40">
        <v>98</v>
      </c>
      <c r="Q8" s="45">
        <v>96.6</v>
      </c>
      <c r="R8" s="68">
        <v>98.4</v>
      </c>
      <c r="S8" s="68">
        <v>99.3</v>
      </c>
    </row>
    <row r="9" spans="1:19" ht="12" customHeight="1">
      <c r="A9" s="7"/>
      <c r="B9" s="7"/>
      <c r="C9" s="25"/>
      <c r="D9" s="34" t="s">
        <v>46</v>
      </c>
      <c r="E9" s="41">
        <v>1.5</v>
      </c>
      <c r="F9" s="41">
        <v>1.5</v>
      </c>
      <c r="G9" s="41">
        <v>1.5</v>
      </c>
      <c r="H9" s="41">
        <v>2.6</v>
      </c>
      <c r="I9" s="41">
        <v>2.5</v>
      </c>
      <c r="J9" s="30"/>
      <c r="K9" s="41">
        <v>2.1</v>
      </c>
      <c r="L9" s="41">
        <v>2.2</v>
      </c>
      <c r="M9" s="41">
        <v>2.2</v>
      </c>
      <c r="N9" s="41">
        <v>2.1</v>
      </c>
      <c r="O9" s="41">
        <v>8.1</v>
      </c>
      <c r="P9" s="41">
        <v>8.9</v>
      </c>
      <c r="Q9" s="46">
        <v>9.3</v>
      </c>
      <c r="R9" s="71">
        <v>8.1</v>
      </c>
      <c r="S9" s="71">
        <v>8.8</v>
      </c>
    </row>
    <row r="10" spans="1:19" ht="12" customHeight="1">
      <c r="A10" s="7"/>
      <c r="B10" s="7"/>
      <c r="C10" s="24" t="s">
        <v>55</v>
      </c>
      <c r="D10" s="23"/>
      <c r="E10" s="38">
        <f>SUM(E11:E13)</f>
        <v>60.900000000000006</v>
      </c>
      <c r="F10" s="38">
        <f>SUM(F11:F13)</f>
        <v>63.400000000000006</v>
      </c>
      <c r="G10" s="38">
        <f>SUM(G11:G13)</f>
        <v>63.199999999999996</v>
      </c>
      <c r="H10" s="38">
        <v>65.3</v>
      </c>
      <c r="I10" s="38">
        <f>SUM(I11:I13)</f>
        <v>68.9</v>
      </c>
      <c r="J10" s="30"/>
      <c r="K10" s="38">
        <f>SUM(K11:K13)</f>
        <v>69.4</v>
      </c>
      <c r="L10" s="38">
        <f>SUM(L11:L13)</f>
        <v>71.5</v>
      </c>
      <c r="M10" s="38">
        <v>67.7</v>
      </c>
      <c r="N10" s="38">
        <f>SUM(N11:N13)</f>
        <v>64.69999999999999</v>
      </c>
      <c r="O10" s="38">
        <f>SUM(O11:O13)</f>
        <v>63</v>
      </c>
      <c r="P10" s="38">
        <f>SUM(P11:P13)</f>
        <v>62.5</v>
      </c>
      <c r="Q10" s="38">
        <f>SUM(Q11:Q13)+0.1</f>
        <v>59.7</v>
      </c>
      <c r="R10" s="66">
        <f>SUM(R11:R13)</f>
        <v>60.5</v>
      </c>
      <c r="S10" s="66">
        <f>SUM(S11:S13)</f>
        <v>59.1</v>
      </c>
    </row>
    <row r="11" spans="1:19" ht="12" customHeight="1">
      <c r="A11" s="7"/>
      <c r="B11" s="7"/>
      <c r="C11" s="25"/>
      <c r="D11" s="57" t="s">
        <v>47</v>
      </c>
      <c r="E11" s="39">
        <v>11</v>
      </c>
      <c r="F11" s="39">
        <v>10.4</v>
      </c>
      <c r="G11" s="39">
        <v>10.7</v>
      </c>
      <c r="H11" s="39">
        <v>10.3</v>
      </c>
      <c r="I11" s="39">
        <v>10.8</v>
      </c>
      <c r="J11" s="30"/>
      <c r="K11" s="39">
        <v>9.8</v>
      </c>
      <c r="L11" s="39">
        <v>10.3</v>
      </c>
      <c r="M11" s="39">
        <v>10.4</v>
      </c>
      <c r="N11" s="39">
        <v>9.3</v>
      </c>
      <c r="O11" s="39">
        <v>7.1</v>
      </c>
      <c r="P11" s="39">
        <v>7.7</v>
      </c>
      <c r="Q11" s="44">
        <v>7.1</v>
      </c>
      <c r="R11" s="67">
        <v>7.1</v>
      </c>
      <c r="S11" s="67">
        <v>7.2</v>
      </c>
    </row>
    <row r="12" spans="1:19" ht="12" customHeight="1">
      <c r="A12" s="7"/>
      <c r="B12" s="7"/>
      <c r="C12" s="25"/>
      <c r="D12" s="57" t="s">
        <v>48</v>
      </c>
      <c r="E12" s="39">
        <v>22.1</v>
      </c>
      <c r="F12" s="39">
        <v>23.2</v>
      </c>
      <c r="G12" s="39">
        <v>25.6</v>
      </c>
      <c r="H12" s="39">
        <v>28.2</v>
      </c>
      <c r="I12" s="39">
        <v>30.3</v>
      </c>
      <c r="J12" s="30"/>
      <c r="K12" s="39">
        <v>32</v>
      </c>
      <c r="L12" s="39">
        <v>30.6</v>
      </c>
      <c r="M12" s="39">
        <v>30.5</v>
      </c>
      <c r="N12" s="39">
        <v>30.5</v>
      </c>
      <c r="O12" s="39">
        <v>31.5</v>
      </c>
      <c r="P12" s="39">
        <v>30.2</v>
      </c>
      <c r="Q12" s="44">
        <v>28.5</v>
      </c>
      <c r="R12" s="67">
        <v>29.3</v>
      </c>
      <c r="S12" s="67">
        <v>28.5</v>
      </c>
    </row>
    <row r="13" spans="1:19" ht="12" customHeight="1">
      <c r="A13" s="7"/>
      <c r="B13" s="7"/>
      <c r="C13" s="27"/>
      <c r="D13" s="34" t="s">
        <v>46</v>
      </c>
      <c r="E13" s="41">
        <v>27.8</v>
      </c>
      <c r="F13" s="41">
        <v>29.8</v>
      </c>
      <c r="G13" s="41">
        <v>26.9</v>
      </c>
      <c r="H13" s="41">
        <v>26.7</v>
      </c>
      <c r="I13" s="41">
        <v>27.8</v>
      </c>
      <c r="J13" s="30"/>
      <c r="K13" s="41">
        <v>27.6</v>
      </c>
      <c r="L13" s="41">
        <v>30.6</v>
      </c>
      <c r="M13" s="41">
        <v>26.7</v>
      </c>
      <c r="N13" s="41">
        <v>24.9</v>
      </c>
      <c r="O13" s="41">
        <v>24.4</v>
      </c>
      <c r="P13" s="41">
        <v>24.6</v>
      </c>
      <c r="Q13" s="46">
        <v>24</v>
      </c>
      <c r="R13" s="71">
        <v>24.1</v>
      </c>
      <c r="S13" s="71">
        <v>23.4</v>
      </c>
    </row>
    <row r="14" spans="1:19" ht="12" customHeight="1">
      <c r="A14" s="7"/>
      <c r="B14" s="7"/>
      <c r="C14" s="25" t="s">
        <v>9</v>
      </c>
      <c r="D14" s="17"/>
      <c r="E14" s="42">
        <v>14.6</v>
      </c>
      <c r="F14" s="42">
        <v>12</v>
      </c>
      <c r="G14" s="42">
        <v>11.2</v>
      </c>
      <c r="H14" s="42">
        <v>10.6</v>
      </c>
      <c r="I14" s="42">
        <v>9.9</v>
      </c>
      <c r="J14" s="30"/>
      <c r="K14" s="42">
        <v>9.7</v>
      </c>
      <c r="L14" s="42">
        <v>9.5</v>
      </c>
      <c r="M14" s="42">
        <v>9.5</v>
      </c>
      <c r="N14" s="42">
        <v>9.3</v>
      </c>
      <c r="O14" s="42">
        <v>7.2</v>
      </c>
      <c r="P14" s="42">
        <v>7.2</v>
      </c>
      <c r="Q14" s="47">
        <v>7.2</v>
      </c>
      <c r="R14" s="69">
        <v>7.1</v>
      </c>
      <c r="S14" s="69">
        <v>7.1</v>
      </c>
    </row>
    <row r="15" spans="1:19" ht="12" customHeight="1">
      <c r="A15" s="7"/>
      <c r="B15" s="7"/>
      <c r="C15" s="24" t="s">
        <v>56</v>
      </c>
      <c r="D15" s="23"/>
      <c r="E15" s="38">
        <f>SUM(E16:E17)</f>
        <v>70</v>
      </c>
      <c r="F15" s="38">
        <f>SUM(F16:F17)</f>
        <v>65.4</v>
      </c>
      <c r="G15" s="38">
        <f>SUM(G16:G17)</f>
        <v>66.6</v>
      </c>
      <c r="H15" s="38">
        <f>SUM(H16:H17)</f>
        <v>68.5</v>
      </c>
      <c r="I15" s="38">
        <f>SUM(I16:I17)</f>
        <v>70</v>
      </c>
      <c r="J15" s="30"/>
      <c r="K15" s="38">
        <f>SUM(K16:K17)</f>
        <v>70.9</v>
      </c>
      <c r="L15" s="38">
        <f>SUM(L16:L17)</f>
        <v>72.5</v>
      </c>
      <c r="M15" s="38">
        <f>SUM(M16:M17)</f>
        <v>70.4</v>
      </c>
      <c r="N15" s="38">
        <v>70.2</v>
      </c>
      <c r="O15" s="38">
        <v>57.2</v>
      </c>
      <c r="P15" s="38">
        <f>SUM(P16:P17)</f>
        <v>58.9</v>
      </c>
      <c r="Q15" s="38">
        <f>SUM(Q16:Q17)</f>
        <v>58.1</v>
      </c>
      <c r="R15" s="66">
        <f>SUM(R16:R17)</f>
        <v>61.5</v>
      </c>
      <c r="S15" s="66">
        <f>SUM(S16:S17)</f>
        <v>59.2</v>
      </c>
    </row>
    <row r="16" spans="1:19" ht="12" customHeight="1">
      <c r="A16" s="7"/>
      <c r="B16" s="7"/>
      <c r="C16" s="25"/>
      <c r="D16" s="56" t="s">
        <v>89</v>
      </c>
      <c r="E16" s="39">
        <v>67.2</v>
      </c>
      <c r="F16" s="39">
        <v>63.2</v>
      </c>
      <c r="G16" s="39">
        <v>64.3</v>
      </c>
      <c r="H16" s="39">
        <v>66.2</v>
      </c>
      <c r="I16" s="39">
        <v>68</v>
      </c>
      <c r="J16" s="30"/>
      <c r="K16" s="39">
        <v>68.9</v>
      </c>
      <c r="L16" s="39">
        <v>69.9</v>
      </c>
      <c r="M16" s="39">
        <v>68.4</v>
      </c>
      <c r="N16" s="39">
        <v>68.4</v>
      </c>
      <c r="O16" s="39">
        <v>55.3</v>
      </c>
      <c r="P16" s="39">
        <v>57.3</v>
      </c>
      <c r="Q16" s="44">
        <v>56.4</v>
      </c>
      <c r="R16" s="67">
        <v>59.8</v>
      </c>
      <c r="S16" s="67">
        <v>57.7</v>
      </c>
    </row>
    <row r="17" spans="1:19" ht="12" customHeight="1">
      <c r="A17" s="7"/>
      <c r="B17" s="7"/>
      <c r="C17" s="27"/>
      <c r="D17" s="60" t="s">
        <v>90</v>
      </c>
      <c r="E17" s="41">
        <v>2.8</v>
      </c>
      <c r="F17" s="41">
        <v>2.2</v>
      </c>
      <c r="G17" s="41">
        <v>2.3</v>
      </c>
      <c r="H17" s="41">
        <v>2.3</v>
      </c>
      <c r="I17" s="41">
        <v>2</v>
      </c>
      <c r="J17" s="30"/>
      <c r="K17" s="41">
        <v>2</v>
      </c>
      <c r="L17" s="41">
        <v>2.6</v>
      </c>
      <c r="M17" s="41">
        <v>2</v>
      </c>
      <c r="N17" s="41">
        <v>1.9</v>
      </c>
      <c r="O17" s="41">
        <v>2</v>
      </c>
      <c r="P17" s="41">
        <v>1.6</v>
      </c>
      <c r="Q17" s="46">
        <v>1.7</v>
      </c>
      <c r="R17" s="71">
        <v>1.7</v>
      </c>
      <c r="S17" s="71">
        <v>1.5</v>
      </c>
    </row>
    <row r="18" spans="1:19" ht="12" customHeight="1">
      <c r="A18" s="7"/>
      <c r="B18" s="7"/>
      <c r="C18" s="25" t="s">
        <v>57</v>
      </c>
      <c r="D18" s="17"/>
      <c r="E18" s="42">
        <v>1.5</v>
      </c>
      <c r="F18" s="42">
        <v>1.3</v>
      </c>
      <c r="G18" s="42">
        <v>1.4</v>
      </c>
      <c r="H18" s="42">
        <v>1.4</v>
      </c>
      <c r="I18" s="42">
        <v>2.1</v>
      </c>
      <c r="J18" s="30"/>
      <c r="K18" s="42">
        <v>2</v>
      </c>
      <c r="L18" s="42">
        <v>2.1</v>
      </c>
      <c r="M18" s="42">
        <v>2.2</v>
      </c>
      <c r="N18" s="42">
        <v>1.9</v>
      </c>
      <c r="O18" s="42">
        <v>2.2</v>
      </c>
      <c r="P18" s="42">
        <v>2.3</v>
      </c>
      <c r="Q18" s="47">
        <v>2.1</v>
      </c>
      <c r="R18" s="69">
        <v>2.1</v>
      </c>
      <c r="S18" s="69">
        <v>1.9</v>
      </c>
    </row>
    <row r="19" spans="1:19" ht="12" customHeight="1">
      <c r="A19" s="7"/>
      <c r="B19" s="7"/>
      <c r="C19" s="24" t="s">
        <v>58</v>
      </c>
      <c r="D19" s="23"/>
      <c r="E19" s="38">
        <f>SUM(E20:E21)</f>
        <v>238.10000000000002</v>
      </c>
      <c r="F19" s="38">
        <f>SUM(F20:F21)</f>
        <v>243.3</v>
      </c>
      <c r="G19" s="38">
        <f>SUM(G20:G21)</f>
        <v>252</v>
      </c>
      <c r="H19" s="38">
        <f>SUM(H20:H21)</f>
        <v>229.7</v>
      </c>
      <c r="I19" s="38">
        <f>SUM(I20:I21)</f>
        <v>278.4</v>
      </c>
      <c r="J19" s="30"/>
      <c r="K19" s="38">
        <f>SUM(K20:K21)</f>
        <v>275.1</v>
      </c>
      <c r="L19" s="38">
        <f>SUM(L20:L21)</f>
        <v>260.6</v>
      </c>
      <c r="M19" s="38">
        <f>SUM(M20:M21)</f>
        <v>276.5</v>
      </c>
      <c r="N19" s="38">
        <f>SUM(N20:N21)</f>
        <v>276</v>
      </c>
      <c r="O19" s="38">
        <v>279.4</v>
      </c>
      <c r="P19" s="38">
        <f>SUM(P20:P21)</f>
        <v>269.70000000000005</v>
      </c>
      <c r="Q19" s="38">
        <f>SUM(Q20:Q21)</f>
        <v>277.5</v>
      </c>
      <c r="R19" s="66">
        <f>SUM(R20:R21)</f>
        <v>253.8</v>
      </c>
      <c r="S19" s="66">
        <f>SUM(S20:S21)</f>
        <v>256.5</v>
      </c>
    </row>
    <row r="20" spans="1:19" ht="12" customHeight="1">
      <c r="A20" s="7"/>
      <c r="B20" s="7"/>
      <c r="C20" s="25"/>
      <c r="D20" s="32" t="s">
        <v>13</v>
      </c>
      <c r="E20" s="39">
        <v>48.2</v>
      </c>
      <c r="F20" s="39">
        <v>51</v>
      </c>
      <c r="G20" s="39">
        <v>73.9</v>
      </c>
      <c r="H20" s="39">
        <v>77.2</v>
      </c>
      <c r="I20" s="39">
        <v>94</v>
      </c>
      <c r="J20" s="30"/>
      <c r="K20" s="39">
        <v>91.6</v>
      </c>
      <c r="L20" s="39">
        <v>87.9</v>
      </c>
      <c r="M20" s="39">
        <v>94.2</v>
      </c>
      <c r="N20" s="39">
        <v>95.9</v>
      </c>
      <c r="O20" s="39">
        <v>93.6</v>
      </c>
      <c r="P20" s="39">
        <v>88.9</v>
      </c>
      <c r="Q20" s="44">
        <v>94.2</v>
      </c>
      <c r="R20" s="67">
        <v>84</v>
      </c>
      <c r="S20" s="67">
        <v>94.4</v>
      </c>
    </row>
    <row r="21" spans="1:19" ht="12" customHeight="1">
      <c r="A21" s="7"/>
      <c r="B21" s="7"/>
      <c r="C21" s="25"/>
      <c r="D21" s="32" t="s">
        <v>86</v>
      </c>
      <c r="E21" s="39">
        <v>189.9</v>
      </c>
      <c r="F21" s="39">
        <v>192.3</v>
      </c>
      <c r="G21" s="39">
        <v>178.1</v>
      </c>
      <c r="H21" s="39">
        <v>152.5</v>
      </c>
      <c r="I21" s="39">
        <v>184.4</v>
      </c>
      <c r="J21" s="30"/>
      <c r="K21" s="39">
        <v>183.5</v>
      </c>
      <c r="L21" s="39">
        <v>172.7</v>
      </c>
      <c r="M21" s="39">
        <v>182.3</v>
      </c>
      <c r="N21" s="39">
        <v>180.1</v>
      </c>
      <c r="O21" s="39">
        <v>185.9</v>
      </c>
      <c r="P21" s="39">
        <v>180.8</v>
      </c>
      <c r="Q21" s="44">
        <f>161-0.1+4.9+17.5</f>
        <v>183.3</v>
      </c>
      <c r="R21" s="67">
        <v>169.8</v>
      </c>
      <c r="S21" s="67">
        <v>162.1</v>
      </c>
    </row>
    <row r="22" spans="1:19" ht="12" customHeight="1">
      <c r="A22" s="7"/>
      <c r="B22" s="7"/>
      <c r="C22" s="28" t="s">
        <v>59</v>
      </c>
      <c r="D22" s="17"/>
      <c r="E22" s="42">
        <v>193.5</v>
      </c>
      <c r="F22" s="42">
        <v>155.2</v>
      </c>
      <c r="G22" s="42">
        <v>140.6</v>
      </c>
      <c r="H22" s="42">
        <v>124.8</v>
      </c>
      <c r="I22" s="42">
        <v>133</v>
      </c>
      <c r="J22" s="30"/>
      <c r="K22" s="42">
        <v>130.8</v>
      </c>
      <c r="L22" s="42">
        <v>115.5</v>
      </c>
      <c r="M22" s="42">
        <v>119.4</v>
      </c>
      <c r="N22" s="42">
        <v>117.4</v>
      </c>
      <c r="O22" s="42">
        <v>132</v>
      </c>
      <c r="P22" s="42">
        <v>124.3</v>
      </c>
      <c r="Q22" s="47">
        <v>115.1</v>
      </c>
      <c r="R22" s="69">
        <v>119.2</v>
      </c>
      <c r="S22" s="69">
        <v>125.7</v>
      </c>
    </row>
    <row r="23" spans="1:19" ht="12" customHeight="1">
      <c r="A23" s="7"/>
      <c r="B23" s="7"/>
      <c r="C23" s="28" t="s">
        <v>81</v>
      </c>
      <c r="D23" s="29"/>
      <c r="E23" s="43">
        <v>8.6</v>
      </c>
      <c r="F23" s="43">
        <v>8.1</v>
      </c>
      <c r="G23" s="43">
        <v>9.7</v>
      </c>
      <c r="H23" s="43">
        <v>10.3</v>
      </c>
      <c r="I23" s="43">
        <v>11.8</v>
      </c>
      <c r="J23" s="30"/>
      <c r="K23" s="43">
        <v>13.3</v>
      </c>
      <c r="L23" s="43">
        <v>14</v>
      </c>
      <c r="M23" s="43">
        <v>13.8</v>
      </c>
      <c r="N23" s="43">
        <v>14.1</v>
      </c>
      <c r="O23" s="43">
        <v>14.9</v>
      </c>
      <c r="P23" s="43">
        <v>14.9</v>
      </c>
      <c r="Q23" s="48">
        <v>15</v>
      </c>
      <c r="R23" s="70">
        <v>15</v>
      </c>
      <c r="S23" s="70">
        <v>16.2</v>
      </c>
    </row>
    <row r="24" spans="1:19" ht="12" customHeight="1">
      <c r="A24" s="7"/>
      <c r="B24" s="7"/>
      <c r="C24" s="28" t="s">
        <v>60</v>
      </c>
      <c r="D24" s="29"/>
      <c r="E24" s="43">
        <v>4.9</v>
      </c>
      <c r="F24" s="43">
        <v>5.1</v>
      </c>
      <c r="G24" s="43">
        <v>5.6</v>
      </c>
      <c r="H24" s="43">
        <v>6.1</v>
      </c>
      <c r="I24" s="43">
        <v>5.3</v>
      </c>
      <c r="J24" s="30"/>
      <c r="K24" s="43">
        <v>5.2</v>
      </c>
      <c r="L24" s="43">
        <v>6</v>
      </c>
      <c r="M24" s="43">
        <v>5.5</v>
      </c>
      <c r="N24" s="43">
        <v>5.5</v>
      </c>
      <c r="O24" s="43">
        <v>13.5</v>
      </c>
      <c r="P24" s="43">
        <v>14.6</v>
      </c>
      <c r="Q24" s="48">
        <v>13.2</v>
      </c>
      <c r="R24" s="70">
        <v>12.9</v>
      </c>
      <c r="S24" s="70">
        <v>14.3</v>
      </c>
    </row>
    <row r="25" spans="1:19" ht="12" customHeight="1">
      <c r="A25" s="7"/>
      <c r="B25" s="7"/>
      <c r="C25" s="28" t="s">
        <v>61</v>
      </c>
      <c r="D25" s="29"/>
      <c r="E25" s="43">
        <v>15.8</v>
      </c>
      <c r="F25" s="43">
        <v>16.9</v>
      </c>
      <c r="G25" s="43">
        <v>17.7</v>
      </c>
      <c r="H25" s="43">
        <v>17.6</v>
      </c>
      <c r="I25" s="43">
        <v>17.3</v>
      </c>
      <c r="J25" s="30"/>
      <c r="K25" s="43">
        <v>17</v>
      </c>
      <c r="L25" s="43">
        <v>16</v>
      </c>
      <c r="M25" s="43">
        <v>16.5</v>
      </c>
      <c r="N25" s="43">
        <v>16.4</v>
      </c>
      <c r="O25" s="43">
        <v>11.3</v>
      </c>
      <c r="P25" s="43">
        <v>10.9</v>
      </c>
      <c r="Q25" s="48">
        <v>10.4</v>
      </c>
      <c r="R25" s="70">
        <v>10.5</v>
      </c>
      <c r="S25" s="70">
        <v>10.4</v>
      </c>
    </row>
    <row r="26" spans="1:19" ht="12" customHeight="1">
      <c r="A26" s="7"/>
      <c r="B26" s="7"/>
      <c r="C26" s="28" t="s">
        <v>62</v>
      </c>
      <c r="D26" s="29"/>
      <c r="E26" s="43">
        <v>29</v>
      </c>
      <c r="F26" s="43">
        <v>25</v>
      </c>
      <c r="G26" s="43">
        <v>22.8</v>
      </c>
      <c r="H26" s="43">
        <v>20.3</v>
      </c>
      <c r="I26" s="43">
        <v>26.8</v>
      </c>
      <c r="J26" s="30"/>
      <c r="K26" s="43">
        <v>24.2</v>
      </c>
      <c r="L26" s="43">
        <v>24.3</v>
      </c>
      <c r="M26" s="43">
        <v>23.1</v>
      </c>
      <c r="N26" s="43">
        <v>22.2</v>
      </c>
      <c r="O26" s="43">
        <v>26.7</v>
      </c>
      <c r="P26" s="43">
        <v>26.5</v>
      </c>
      <c r="Q26" s="48">
        <v>25.8</v>
      </c>
      <c r="R26" s="70">
        <v>25.6</v>
      </c>
      <c r="S26" s="70">
        <v>25.3</v>
      </c>
    </row>
    <row r="27" spans="1:19" ht="12" customHeight="1">
      <c r="A27" s="7"/>
      <c r="B27" s="7"/>
      <c r="C27" s="25" t="s">
        <v>49</v>
      </c>
      <c r="D27" s="17"/>
      <c r="E27" s="42">
        <v>119.7</v>
      </c>
      <c r="F27" s="42">
        <v>109.4</v>
      </c>
      <c r="G27" s="42">
        <v>113.4</v>
      </c>
      <c r="H27" s="42">
        <v>137.4</v>
      </c>
      <c r="I27" s="42">
        <v>190.2</v>
      </c>
      <c r="J27" s="30"/>
      <c r="K27" s="42">
        <v>189.4</v>
      </c>
      <c r="L27" s="42">
        <v>193.1</v>
      </c>
      <c r="M27" s="42">
        <v>185.9</v>
      </c>
      <c r="N27" s="42">
        <v>182.3</v>
      </c>
      <c r="O27" s="47">
        <f>SUM(O28:O30)</f>
        <v>592.8</v>
      </c>
      <c r="P27" s="47">
        <f>SUM(P28:P30)</f>
        <v>619.1</v>
      </c>
      <c r="Q27" s="47">
        <f>SUM(Q28:Q30)</f>
        <v>697.9</v>
      </c>
      <c r="R27" s="69">
        <f>SUM(R28:R30)</f>
        <v>720</v>
      </c>
      <c r="S27" s="69">
        <f>SUM(S28:S30)</f>
        <v>706.1999999999999</v>
      </c>
    </row>
    <row r="28" spans="1:19" ht="12" customHeight="1">
      <c r="A28" s="7"/>
      <c r="B28" s="7"/>
      <c r="C28" s="25"/>
      <c r="D28" s="32" t="s">
        <v>24</v>
      </c>
      <c r="E28" s="39"/>
      <c r="F28" s="39"/>
      <c r="G28" s="39"/>
      <c r="H28" s="39"/>
      <c r="I28" s="39"/>
      <c r="J28" s="30"/>
      <c r="K28" s="39"/>
      <c r="L28" s="39"/>
      <c r="M28" s="39"/>
      <c r="N28" s="39"/>
      <c r="O28" s="39">
        <v>509.3</v>
      </c>
      <c r="P28" s="39">
        <v>531.6</v>
      </c>
      <c r="Q28" s="44">
        <v>592.8</v>
      </c>
      <c r="R28" s="67">
        <v>616.4</v>
      </c>
      <c r="S28" s="67">
        <v>601.6</v>
      </c>
    </row>
    <row r="29" spans="1:19" ht="12" customHeight="1">
      <c r="A29" s="7"/>
      <c r="B29" s="7"/>
      <c r="C29" s="25"/>
      <c r="D29" s="59" t="s">
        <v>50</v>
      </c>
      <c r="E29" s="40"/>
      <c r="F29" s="40"/>
      <c r="G29" s="40"/>
      <c r="H29" s="40"/>
      <c r="I29" s="40"/>
      <c r="J29" s="30"/>
      <c r="K29" s="40"/>
      <c r="L29" s="40"/>
      <c r="M29" s="40"/>
      <c r="N29" s="40"/>
      <c r="O29" s="40">
        <v>83.5</v>
      </c>
      <c r="P29" s="40">
        <v>87.5</v>
      </c>
      <c r="Q29" s="45">
        <v>93.2</v>
      </c>
      <c r="R29" s="68">
        <v>92</v>
      </c>
      <c r="S29" s="68">
        <v>92.8</v>
      </c>
    </row>
    <row r="30" spans="1:19" ht="12" customHeight="1">
      <c r="A30" s="7"/>
      <c r="B30" s="7"/>
      <c r="C30" s="25"/>
      <c r="D30" s="58" t="s">
        <v>91</v>
      </c>
      <c r="E30" s="41"/>
      <c r="F30" s="41"/>
      <c r="G30" s="41"/>
      <c r="H30" s="41"/>
      <c r="I30" s="41"/>
      <c r="J30" s="30"/>
      <c r="K30" s="41"/>
      <c r="L30" s="41"/>
      <c r="M30" s="41"/>
      <c r="N30" s="41"/>
      <c r="O30" s="41"/>
      <c r="P30" s="41"/>
      <c r="Q30" s="46">
        <v>11.9</v>
      </c>
      <c r="R30" s="71">
        <v>11.6</v>
      </c>
      <c r="S30" s="71">
        <v>11.8</v>
      </c>
    </row>
    <row r="31" spans="1:19" ht="12" customHeight="1">
      <c r="A31" s="7"/>
      <c r="B31" s="7"/>
      <c r="C31" s="28" t="s">
        <v>63</v>
      </c>
      <c r="D31" s="29"/>
      <c r="E31" s="43">
        <v>11.7</v>
      </c>
      <c r="F31" s="43">
        <v>14</v>
      </c>
      <c r="G31" s="43">
        <v>13.7</v>
      </c>
      <c r="H31" s="43">
        <v>15.3</v>
      </c>
      <c r="I31" s="43">
        <v>5.8</v>
      </c>
      <c r="J31" s="30"/>
      <c r="K31" s="43">
        <v>18.8</v>
      </c>
      <c r="L31" s="43">
        <v>19.1</v>
      </c>
      <c r="M31" s="43">
        <v>19.4</v>
      </c>
      <c r="N31" s="43">
        <v>19.5</v>
      </c>
      <c r="O31" s="50"/>
      <c r="P31" s="50"/>
      <c r="Q31" s="50"/>
      <c r="R31" s="72"/>
      <c r="S31" s="72"/>
    </row>
    <row r="32" spans="1:19" ht="12" customHeight="1">
      <c r="A32" s="7"/>
      <c r="B32" s="26" t="s">
        <v>4</v>
      </c>
      <c r="C32" s="23"/>
      <c r="D32" s="23"/>
      <c r="E32" s="38">
        <f>SUM(E33:E36)</f>
        <v>303.3</v>
      </c>
      <c r="F32" s="38">
        <f>SUM(F33:F36)</f>
        <v>313.3</v>
      </c>
      <c r="G32" s="38">
        <f>SUM(G33:G36)</f>
        <v>318.7</v>
      </c>
      <c r="H32" s="38">
        <v>340</v>
      </c>
      <c r="I32" s="38">
        <v>366.8</v>
      </c>
      <c r="J32" s="30"/>
      <c r="K32" s="38">
        <v>355.3</v>
      </c>
      <c r="L32" s="38">
        <v>350</v>
      </c>
      <c r="M32" s="38">
        <v>351.2</v>
      </c>
      <c r="N32" s="38">
        <v>338.7</v>
      </c>
      <c r="O32" s="38">
        <v>378.5</v>
      </c>
      <c r="P32" s="38">
        <v>371.9</v>
      </c>
      <c r="Q32" s="38">
        <v>327.7</v>
      </c>
      <c r="R32" s="66">
        <v>331.4</v>
      </c>
      <c r="S32" s="66">
        <f>S33+S34+S35+S36+1.2</f>
        <v>324.7</v>
      </c>
    </row>
    <row r="33" spans="1:19" ht="12" customHeight="1">
      <c r="A33" s="7"/>
      <c r="B33" s="7"/>
      <c r="C33" s="28" t="s">
        <v>64</v>
      </c>
      <c r="D33" s="29"/>
      <c r="E33" s="43">
        <v>94</v>
      </c>
      <c r="F33" s="43">
        <v>92.5</v>
      </c>
      <c r="G33" s="43">
        <v>90</v>
      </c>
      <c r="H33" s="43">
        <v>95.3</v>
      </c>
      <c r="I33" s="43">
        <v>96.9</v>
      </c>
      <c r="J33" s="30"/>
      <c r="K33" s="43">
        <v>98.2</v>
      </c>
      <c r="L33" s="43">
        <v>95.9</v>
      </c>
      <c r="M33" s="43">
        <v>94.3</v>
      </c>
      <c r="N33" s="43">
        <v>92</v>
      </c>
      <c r="O33" s="43">
        <v>94</v>
      </c>
      <c r="P33" s="43">
        <v>88.2</v>
      </c>
      <c r="Q33" s="48">
        <v>86.7</v>
      </c>
      <c r="R33" s="70">
        <v>82.6</v>
      </c>
      <c r="S33" s="70">
        <v>84</v>
      </c>
    </row>
    <row r="34" spans="1:19" ht="12" customHeight="1">
      <c r="A34" s="7"/>
      <c r="B34" s="7"/>
      <c r="C34" s="28" t="s">
        <v>65</v>
      </c>
      <c r="D34" s="29"/>
      <c r="E34" s="43">
        <v>64.2</v>
      </c>
      <c r="F34" s="43">
        <v>67.9</v>
      </c>
      <c r="G34" s="43">
        <v>71.7</v>
      </c>
      <c r="H34" s="43">
        <v>71.2</v>
      </c>
      <c r="I34" s="43">
        <v>82.3</v>
      </c>
      <c r="J34" s="30"/>
      <c r="K34" s="43">
        <v>80.3</v>
      </c>
      <c r="L34" s="43">
        <v>77.5</v>
      </c>
      <c r="M34" s="43">
        <v>78.4</v>
      </c>
      <c r="N34" s="43">
        <v>78.2</v>
      </c>
      <c r="O34" s="43">
        <v>76.3</v>
      </c>
      <c r="P34" s="43">
        <v>77.5</v>
      </c>
      <c r="Q34" s="48">
        <v>76.9</v>
      </c>
      <c r="R34" s="70">
        <v>77.9</v>
      </c>
      <c r="S34" s="70">
        <v>80.2</v>
      </c>
    </row>
    <row r="35" spans="1:19" ht="12" customHeight="1">
      <c r="A35" s="7"/>
      <c r="B35" s="7"/>
      <c r="C35" s="28" t="s">
        <v>66</v>
      </c>
      <c r="D35" s="29"/>
      <c r="E35" s="43">
        <v>41.5</v>
      </c>
      <c r="F35" s="43">
        <v>37.7</v>
      </c>
      <c r="G35" s="43">
        <v>40.3</v>
      </c>
      <c r="H35" s="43">
        <v>42.3</v>
      </c>
      <c r="I35" s="43">
        <v>42.1</v>
      </c>
      <c r="J35" s="30"/>
      <c r="K35" s="43">
        <v>40.8</v>
      </c>
      <c r="L35" s="43">
        <v>40.5</v>
      </c>
      <c r="M35" s="43">
        <v>40.4</v>
      </c>
      <c r="N35" s="43">
        <v>39.7</v>
      </c>
      <c r="O35" s="43">
        <v>36.8</v>
      </c>
      <c r="P35" s="43">
        <v>36.5</v>
      </c>
      <c r="Q35" s="48">
        <v>36.6</v>
      </c>
      <c r="R35" s="70">
        <v>34.4</v>
      </c>
      <c r="S35" s="70">
        <v>34.2</v>
      </c>
    </row>
    <row r="36" spans="1:19" ht="12" customHeight="1">
      <c r="A36" s="7"/>
      <c r="B36" s="7"/>
      <c r="C36" s="25" t="s">
        <v>67</v>
      </c>
      <c r="D36" s="17"/>
      <c r="E36" s="42">
        <f>SUM(E37:E38)</f>
        <v>103.60000000000001</v>
      </c>
      <c r="F36" s="42">
        <f>SUM(F37:F38)</f>
        <v>115.2</v>
      </c>
      <c r="G36" s="42">
        <f>SUM(G37:G38)</f>
        <v>116.7</v>
      </c>
      <c r="H36" s="42">
        <f>SUM(H37:H38)</f>
        <v>130.1</v>
      </c>
      <c r="I36" s="42">
        <f>SUM(I37:I38)</f>
        <v>144.5</v>
      </c>
      <c r="J36" s="30"/>
      <c r="K36" s="42">
        <f aca="true" t="shared" si="1" ref="K36:Q36">SUM(K37:K38)</f>
        <v>134.8</v>
      </c>
      <c r="L36" s="42">
        <f t="shared" si="1"/>
        <v>135.1</v>
      </c>
      <c r="M36" s="42">
        <f t="shared" si="1"/>
        <v>137</v>
      </c>
      <c r="N36" s="42">
        <f t="shared" si="1"/>
        <v>127.6</v>
      </c>
      <c r="O36" s="42">
        <f t="shared" si="1"/>
        <v>170</v>
      </c>
      <c r="P36" s="42">
        <f>SUM(P37:P38)</f>
        <v>168.5</v>
      </c>
      <c r="Q36" s="42">
        <f t="shared" si="1"/>
        <v>126.39999999999999</v>
      </c>
      <c r="R36" s="64">
        <f>SUM(R37:R38)</f>
        <v>135.39999999999998</v>
      </c>
      <c r="S36" s="64">
        <f>SUM(S37:S38)</f>
        <v>125.1</v>
      </c>
    </row>
    <row r="37" spans="1:19" ht="12" customHeight="1">
      <c r="A37" s="7"/>
      <c r="B37" s="7"/>
      <c r="C37" s="25"/>
      <c r="D37" s="32" t="s">
        <v>51</v>
      </c>
      <c r="E37" s="39">
        <v>98.4</v>
      </c>
      <c r="F37" s="39">
        <v>107.8</v>
      </c>
      <c r="G37" s="39">
        <v>108</v>
      </c>
      <c r="H37" s="39">
        <v>119.5</v>
      </c>
      <c r="I37" s="39">
        <v>126</v>
      </c>
      <c r="J37" s="30"/>
      <c r="K37" s="39">
        <v>114.7</v>
      </c>
      <c r="L37" s="39">
        <v>113.9</v>
      </c>
      <c r="M37" s="39">
        <v>114.4</v>
      </c>
      <c r="N37" s="39">
        <v>106.2</v>
      </c>
      <c r="O37" s="39">
        <v>105.5</v>
      </c>
      <c r="P37" s="39">
        <v>101.4</v>
      </c>
      <c r="Q37" s="44">
        <v>96.1</v>
      </c>
      <c r="R37" s="67">
        <v>101.6</v>
      </c>
      <c r="S37" s="67">
        <v>125.1</v>
      </c>
    </row>
    <row r="38" spans="1:19" ht="12" customHeight="1">
      <c r="A38" s="51"/>
      <c r="B38" s="51"/>
      <c r="C38" s="52"/>
      <c r="D38" s="53" t="s">
        <v>52</v>
      </c>
      <c r="E38" s="54">
        <v>5.2</v>
      </c>
      <c r="F38" s="54">
        <v>7.4</v>
      </c>
      <c r="G38" s="54">
        <v>8.7</v>
      </c>
      <c r="H38" s="54">
        <v>10.6</v>
      </c>
      <c r="I38" s="54">
        <v>18.5</v>
      </c>
      <c r="J38" s="30"/>
      <c r="K38" s="54">
        <v>20.1</v>
      </c>
      <c r="L38" s="54">
        <v>21.2</v>
      </c>
      <c r="M38" s="54">
        <v>22.6</v>
      </c>
      <c r="N38" s="54">
        <v>21.4</v>
      </c>
      <c r="O38" s="54">
        <v>64.5</v>
      </c>
      <c r="P38" s="54">
        <v>67.1</v>
      </c>
      <c r="Q38" s="55">
        <v>30.3</v>
      </c>
      <c r="R38" s="73">
        <f>33.9-0.1</f>
        <v>33.8</v>
      </c>
      <c r="S38" s="73">
        <v>0</v>
      </c>
    </row>
    <row r="39" spans="1:6" ht="12" customHeight="1">
      <c r="A39" s="4"/>
      <c r="B39" s="4"/>
      <c r="C39" s="16" t="s">
        <v>68</v>
      </c>
      <c r="D39" s="4" t="s">
        <v>92</v>
      </c>
      <c r="E39" s="4"/>
      <c r="F39" s="4"/>
    </row>
    <row r="40" spans="1:10" ht="12" customHeight="1">
      <c r="A40" s="4"/>
      <c r="B40" s="4"/>
      <c r="C40" s="16" t="s">
        <v>69</v>
      </c>
      <c r="D40" s="4" t="s">
        <v>75</v>
      </c>
      <c r="E40" s="4"/>
      <c r="F40" s="4"/>
      <c r="G40" s="4"/>
      <c r="H40" s="4"/>
      <c r="I40" s="4"/>
      <c r="J40" s="4"/>
    </row>
    <row r="41" spans="1:6" ht="12" customHeight="1">
      <c r="A41" s="4"/>
      <c r="B41" s="4"/>
      <c r="C41" s="16" t="s">
        <v>70</v>
      </c>
      <c r="D41" s="4" t="s">
        <v>82</v>
      </c>
      <c r="E41" s="4"/>
      <c r="F41" s="4"/>
    </row>
    <row r="42" spans="4:13" ht="12" customHeight="1">
      <c r="D42" s="4" t="s">
        <v>83</v>
      </c>
      <c r="E42" s="4"/>
      <c r="F42" s="4"/>
      <c r="G42" s="4"/>
      <c r="H42" s="4"/>
      <c r="I42" s="4"/>
      <c r="J42" s="4"/>
      <c r="K42" s="4"/>
      <c r="L42" s="4"/>
      <c r="M42" s="4"/>
    </row>
    <row r="43" spans="4:17" ht="12" customHeight="1">
      <c r="D43" s="4" t="s">
        <v>84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4:11" ht="12" customHeight="1">
      <c r="D44" s="4" t="s">
        <v>80</v>
      </c>
      <c r="E44" s="4"/>
      <c r="F44" s="4"/>
      <c r="G44" s="4"/>
      <c r="H44" s="4"/>
      <c r="I44" s="4"/>
      <c r="J44" s="4"/>
      <c r="K44" s="4"/>
    </row>
    <row r="45" ht="12" customHeight="1"/>
  </sheetData>
  <sheetProtection/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VEGE管理者</cp:lastModifiedBy>
  <cp:lastPrinted>2009-03-13T08:07:01Z</cp:lastPrinted>
  <dcterms:created xsi:type="dcterms:W3CDTF">2000-06-02T08:56:36Z</dcterms:created>
  <dcterms:modified xsi:type="dcterms:W3CDTF">2009-03-13T08:07:21Z</dcterms:modified>
  <cp:category/>
  <cp:version/>
  <cp:contentType/>
  <cp:contentStatus/>
</cp:coreProperties>
</file>