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210" windowWidth="7635" windowHeight="8265" activeTab="0"/>
  </bookViews>
  <sheets>
    <sheet name="転作推移 (2)" sheetId="1" r:id="rId1"/>
  </sheets>
  <definedNames>
    <definedName name="_xlnm.Print_Area" localSheetId="0">'転作推移 (2)'!$A$1:$K$39</definedName>
  </definedNames>
  <calcPr fullCalcOnLoad="1"/>
</workbook>
</file>

<file path=xl/comments1.xml><?xml version="1.0" encoding="utf-8"?>
<comments xmlns="http://schemas.openxmlformats.org/spreadsheetml/2006/main">
  <authors>
    <author>vi90ok</author>
  </authors>
  <commentList>
    <comment ref="O29" authorId="0">
      <text>
        <r>
          <rPr>
            <b/>
            <sz val="9"/>
            <rFont val="ＭＳ Ｐゴシック"/>
            <family val="3"/>
          </rPr>
          <t>vi90ok:</t>
        </r>
        <r>
          <rPr>
            <sz val="9"/>
            <rFont val="ＭＳ Ｐゴシック"/>
            <family val="3"/>
          </rPr>
          <t xml:space="preserve">
生産出荷統計
春植ばれいしょの全国計の数字</t>
        </r>
      </text>
    </comment>
    <comment ref="N29" authorId="0">
      <text>
        <r>
          <rPr>
            <b/>
            <sz val="9"/>
            <rFont val="ＭＳ Ｐゴシック"/>
            <family val="3"/>
          </rPr>
          <t>vi90ok:</t>
        </r>
        <r>
          <rPr>
            <sz val="9"/>
            <rFont val="ＭＳ Ｐゴシック"/>
            <family val="3"/>
          </rPr>
          <t xml:space="preserve">
野菜生産出荷等統計作付面積計及び耕地及び作付面積統計のかんしょの合計数字</t>
        </r>
      </text>
    </comment>
    <comment ref="N30" authorId="0">
      <text>
        <r>
          <rPr>
            <b/>
            <sz val="9"/>
            <rFont val="ＭＳ Ｐゴシック"/>
            <family val="3"/>
          </rPr>
          <t>vi90ok:</t>
        </r>
        <r>
          <rPr>
            <sz val="9"/>
            <rFont val="ＭＳ Ｐゴシック"/>
            <family val="3"/>
          </rPr>
          <t xml:space="preserve">
野菜生産出荷等統計作付面積計及び耕地及び作付面積統計のかんしょの合計数字</t>
        </r>
      </text>
    </comment>
    <comment ref="O30" authorId="0">
      <text>
        <r>
          <rPr>
            <b/>
            <sz val="9"/>
            <rFont val="ＭＳ Ｐゴシック"/>
            <family val="3"/>
          </rPr>
          <t>vi90ok:</t>
        </r>
        <r>
          <rPr>
            <sz val="9"/>
            <rFont val="ＭＳ Ｐゴシック"/>
            <family val="3"/>
          </rPr>
          <t xml:space="preserve">
生産出荷統計
春植ばれいしょの全国計の数字</t>
        </r>
      </text>
    </comment>
    <comment ref="N31" authorId="0">
      <text>
        <r>
          <rPr>
            <b/>
            <sz val="9"/>
            <rFont val="ＭＳ Ｐゴシック"/>
            <family val="3"/>
          </rPr>
          <t>vi90ok:</t>
        </r>
        <r>
          <rPr>
            <sz val="9"/>
            <rFont val="ＭＳ Ｐゴシック"/>
            <family val="3"/>
          </rPr>
          <t xml:space="preserve">
野菜生産出荷等統計作付面積計及び耕地及び作付面積統計のかんしょの合計数字</t>
        </r>
      </text>
    </comment>
    <comment ref="O31" authorId="0">
      <text>
        <r>
          <rPr>
            <b/>
            <sz val="9"/>
            <rFont val="ＭＳ Ｐゴシック"/>
            <family val="3"/>
          </rPr>
          <t>vi90ok:</t>
        </r>
        <r>
          <rPr>
            <sz val="9"/>
            <rFont val="ＭＳ Ｐゴシック"/>
            <family val="3"/>
          </rPr>
          <t xml:space="preserve">
生産出荷統計
春植ばれいしょの全国計の数字</t>
        </r>
      </text>
    </comment>
  </commentList>
</comments>
</file>

<file path=xl/sharedStrings.xml><?xml version="1.0" encoding="utf-8"?>
<sst xmlns="http://schemas.openxmlformats.org/spreadsheetml/2006/main" count="87" uniqueCount="78">
  <si>
    <t>年　度</t>
  </si>
  <si>
    <t>昭和</t>
  </si>
  <si>
    <t>　　　　％</t>
  </si>
  <si>
    <t>転作等実施面積</t>
  </si>
  <si>
    <t>野菜作面積</t>
  </si>
  <si>
    <t>差引計</t>
  </si>
  <si>
    <t>前年増減</t>
  </si>
  <si>
    <t>うち北海道春植え</t>
  </si>
  <si>
    <t>野菜転作の割合</t>
  </si>
  <si>
    <t>転作野菜の割合</t>
  </si>
  <si>
    <t>それ以外の野菜</t>
  </si>
  <si>
    <t>野菜作計</t>
  </si>
  <si>
    <t>平成元年</t>
  </si>
  <si>
    <t>Ｈ元</t>
  </si>
  <si>
    <t>（生産調整実施面積）</t>
  </si>
  <si>
    <t>う ち 転 作 面 積</t>
  </si>
  <si>
    <t>総転作に占める</t>
  </si>
  <si>
    <t>野菜作に占める</t>
  </si>
  <si>
    <t>対　 前 　年 　増 　減</t>
  </si>
  <si>
    <t>転 作 野 菜</t>
  </si>
  <si>
    <t>　　　　　　　　(単位：ha、％)</t>
  </si>
  <si>
    <t>昭和45年</t>
  </si>
  <si>
    <t>ha</t>
  </si>
  <si>
    <t xml:space="preserve">   Ⅳ－13　野菜への転作の推移</t>
  </si>
  <si>
    <t>A</t>
  </si>
  <si>
    <t>B</t>
  </si>
  <si>
    <t>A-B=C</t>
  </si>
  <si>
    <t>S45</t>
  </si>
  <si>
    <t>－</t>
  </si>
  <si>
    <t>　</t>
  </si>
  <si>
    <t>合  　計</t>
  </si>
  <si>
    <t>野   菜</t>
  </si>
  <si>
    <t>　　50年</t>
  </si>
  <si>
    <t>　　55年</t>
  </si>
  <si>
    <t>　　60年</t>
  </si>
  <si>
    <t>　  10年</t>
  </si>
  <si>
    <t xml:space="preserve"> 　 11年</t>
  </si>
  <si>
    <t>　　12年</t>
  </si>
  <si>
    <t>　　13年</t>
  </si>
  <si>
    <t>　　14年</t>
  </si>
  <si>
    <t>資料：１ 転作面積は、農林水産省農産園芸局「水田農業確立対策実績調査結果表」</t>
  </si>
  <si>
    <t>　　　２ 野菜作面積は、農林水産省統計情報部「耕地及び作付面積統計」（暦年）、</t>
  </si>
  <si>
    <t>　　　　 平成10年度から「緊急生産調整推進対策実績調査表」</t>
  </si>
  <si>
    <t>　　　　 平成12年度からは、生産調整実施面積で、農林水産省生産局「水田農業</t>
  </si>
  <si>
    <t>　　　　 経営確立対策実績調査結果表」</t>
  </si>
  <si>
    <t>　　　　 「野菜生産出荷統計」による。</t>
  </si>
  <si>
    <t>注：(1) 平成12年度以降の野菜の転作面積は、「永年性作物等」の特例作物(野菜)と</t>
  </si>
  <si>
    <t>　　(2) 昭和51年度以降の野菜への転作面積には、食用ばれいしょ、食用かんしょ及び</t>
  </si>
  <si>
    <t>　　(3) 転作等実施面積のうち、転作面積以外は休耕（昭和48年度まで）水田委託、</t>
  </si>
  <si>
    <t>　　　「特例作物」の野菜の合計である。　　</t>
  </si>
  <si>
    <t>　　　アスパラガスを含む。</t>
  </si>
  <si>
    <t>　　　土地改良通年施行、他用途利用米実績算入面積である。</t>
  </si>
  <si>
    <t>　　(4) 野菜作面積は「春植えばれいしょ」を除いている。</t>
  </si>
  <si>
    <t>野菜延面積</t>
  </si>
  <si>
    <t>ばれいしょ</t>
  </si>
  <si>
    <t>春植え</t>
  </si>
  <si>
    <t>野菜延</t>
  </si>
  <si>
    <t>生産出荷統計</t>
  </si>
  <si>
    <t>作物統計</t>
  </si>
  <si>
    <t>かんしょ</t>
  </si>
  <si>
    <t>いんげん</t>
  </si>
  <si>
    <t>　　15年</t>
  </si>
  <si>
    <t>　　16年</t>
  </si>
  <si>
    <t>耕地及び作付面積統計統計</t>
  </si>
  <si>
    <t>平成</t>
  </si>
  <si>
    <t>　　61年</t>
  </si>
  <si>
    <t>　　62年</t>
  </si>
  <si>
    <t>　　63年</t>
  </si>
  <si>
    <t>平成2年</t>
  </si>
  <si>
    <t>　  3年</t>
  </si>
  <si>
    <t>　  4年</t>
  </si>
  <si>
    <t>　  5年</t>
  </si>
  <si>
    <t>　  6年</t>
  </si>
  <si>
    <t>　  7年</t>
  </si>
  <si>
    <t>　  8年</t>
  </si>
  <si>
    <t>　　9年</t>
  </si>
  <si>
    <t>　　　　 平成8年度から「新生産調整推進対策実績調査結果表」</t>
  </si>
  <si>
    <t>　　16年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</si>
</sst>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quot;▲ &quot;#,##0"/>
    <numFmt numFmtId="180" formatCode="#,##0_ "/>
    <numFmt numFmtId="181" formatCode="#,##0;&quot;△ &quot;#,##0"/>
  </numFmts>
  <fonts count="50">
    <font>
      <sz val="11"/>
      <name val="明朝"/>
      <family val="1"/>
    </font>
    <font>
      <b/>
      <sz val="11"/>
      <name val="明朝"/>
      <family val="1"/>
    </font>
    <font>
      <i/>
      <sz val="11"/>
      <name val="明朝"/>
      <family val="1"/>
    </font>
    <font>
      <b/>
      <i/>
      <sz val="11"/>
      <name val="明朝"/>
      <family val="1"/>
    </font>
    <font>
      <sz val="6"/>
      <name val="ＭＳ Ｐ明朝"/>
      <family val="1"/>
    </font>
    <font>
      <sz val="9"/>
      <name val="ＭＳ 明朝"/>
      <family val="1"/>
    </font>
    <font>
      <sz val="14"/>
      <name val="ＭＳ 明朝"/>
      <family val="1"/>
    </font>
    <font>
      <sz val="14"/>
      <name val="明朝"/>
      <family val="1"/>
    </font>
    <font>
      <sz val="10"/>
      <name val="ＭＳ 明朝"/>
      <family val="1"/>
    </font>
    <font>
      <sz val="11"/>
      <name val="ＭＳ 明朝"/>
      <family val="1"/>
    </font>
    <font>
      <sz val="8"/>
      <name val="ＭＳ 明朝"/>
      <family val="1"/>
    </font>
    <font>
      <b/>
      <sz val="10"/>
      <name val="ＭＳ 明朝"/>
      <family val="1"/>
    </font>
    <font>
      <sz val="10"/>
      <name val="ＭＳ Ｐ明朝"/>
      <family val="1"/>
    </font>
    <font>
      <sz val="9"/>
      <name val="ＭＳ Ｐ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53">
    <xf numFmtId="0" fontId="0" fillId="0" borderId="0" xfId="0" applyAlignment="1">
      <alignment/>
    </xf>
    <xf numFmtId="38" fontId="13" fillId="33" borderId="10" xfId="48" applyFont="1" applyFill="1" applyBorder="1" applyAlignment="1">
      <alignment vertical="center"/>
    </xf>
    <xf numFmtId="0" fontId="6" fillId="33" borderId="0" xfId="0" applyFont="1" applyFill="1" applyAlignment="1">
      <alignment vertical="center"/>
    </xf>
    <xf numFmtId="0" fontId="6" fillId="33" borderId="0" xfId="0" applyFont="1" applyFill="1" applyBorder="1" applyAlignment="1">
      <alignment vertical="center"/>
    </xf>
    <xf numFmtId="0" fontId="6" fillId="33" borderId="10" xfId="0" applyFont="1" applyFill="1" applyBorder="1" applyAlignment="1">
      <alignment vertical="center"/>
    </xf>
    <xf numFmtId="0" fontId="12" fillId="33" borderId="10" xfId="0" applyFont="1" applyFill="1" applyBorder="1" applyAlignment="1">
      <alignment vertical="center"/>
    </xf>
    <xf numFmtId="0" fontId="5" fillId="33" borderId="10" xfId="0" applyFont="1" applyFill="1" applyBorder="1" applyAlignment="1">
      <alignment vertical="center"/>
    </xf>
    <xf numFmtId="0" fontId="9" fillId="33" borderId="10" xfId="0" applyFont="1" applyFill="1" applyBorder="1" applyAlignment="1">
      <alignment vertical="center"/>
    </xf>
    <xf numFmtId="0" fontId="12" fillId="33" borderId="10" xfId="0" applyFont="1" applyFill="1" applyBorder="1" applyAlignment="1">
      <alignment horizontal="right" vertical="center"/>
    </xf>
    <xf numFmtId="180" fontId="12" fillId="33" borderId="10" xfId="0" applyNumberFormat="1" applyFont="1" applyFill="1" applyBorder="1" applyAlignment="1">
      <alignment vertical="center"/>
    </xf>
    <xf numFmtId="0" fontId="12" fillId="33" borderId="0" xfId="0" applyFont="1" applyFill="1" applyAlignment="1">
      <alignment vertical="center"/>
    </xf>
    <xf numFmtId="38" fontId="12" fillId="33" borderId="0" xfId="48" applyFont="1" applyFill="1" applyAlignment="1">
      <alignment vertical="center"/>
    </xf>
    <xf numFmtId="0" fontId="11"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1" xfId="0" applyFont="1" applyFill="1" applyBorder="1" applyAlignment="1">
      <alignment horizontal="center" vertical="center"/>
    </xf>
    <xf numFmtId="0" fontId="5" fillId="0" borderId="0" xfId="0" applyFont="1" applyFill="1" applyBorder="1" applyAlignment="1">
      <alignment vertical="center"/>
    </xf>
    <xf numFmtId="0" fontId="5" fillId="0" borderId="11" xfId="0" applyFont="1" applyFill="1" applyBorder="1" applyAlignment="1" quotePrefix="1">
      <alignment horizontal="center" vertical="center"/>
    </xf>
    <xf numFmtId="0" fontId="5"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15" xfId="0" applyFont="1" applyFill="1" applyBorder="1" applyAlignment="1" quotePrefix="1">
      <alignment horizontal="center" vertical="center"/>
    </xf>
    <xf numFmtId="0" fontId="5" fillId="0" borderId="14" xfId="0" applyFont="1" applyFill="1" applyBorder="1" applyAlignment="1">
      <alignment horizontal="center" vertical="center"/>
    </xf>
    <xf numFmtId="0" fontId="8" fillId="0" borderId="14" xfId="0" applyFont="1" applyFill="1" applyBorder="1" applyAlignment="1">
      <alignment vertical="center"/>
    </xf>
    <xf numFmtId="0" fontId="6" fillId="0" borderId="14" xfId="0" applyFont="1" applyFill="1" applyBorder="1" applyAlignment="1">
      <alignment horizontal="right" vertical="center"/>
    </xf>
    <xf numFmtId="3" fontId="6" fillId="0" borderId="14" xfId="0" applyNumberFormat="1" applyFont="1" applyFill="1" applyBorder="1" applyAlignment="1">
      <alignment horizontal="right" vertical="center"/>
    </xf>
    <xf numFmtId="3" fontId="12" fillId="0" borderId="14" xfId="0" applyNumberFormat="1" applyFont="1" applyFill="1" applyBorder="1" applyAlignment="1">
      <alignment vertical="center"/>
    </xf>
    <xf numFmtId="0" fontId="9" fillId="0" borderId="0" xfId="0" applyFont="1" applyFill="1" applyBorder="1" applyAlignment="1">
      <alignment vertical="center"/>
    </xf>
    <xf numFmtId="178" fontId="13" fillId="0" borderId="14" xfId="0" applyNumberFormat="1" applyFont="1" applyFill="1" applyBorder="1" applyAlignment="1">
      <alignment vertical="center"/>
    </xf>
    <xf numFmtId="176" fontId="13" fillId="0" borderId="14" xfId="0" applyNumberFormat="1" applyFont="1" applyFill="1" applyBorder="1" applyAlignment="1">
      <alignment vertical="center"/>
    </xf>
    <xf numFmtId="181" fontId="13" fillId="0" borderId="14" xfId="0" applyNumberFormat="1" applyFont="1" applyFill="1" applyBorder="1" applyAlignment="1">
      <alignment vertical="center"/>
    </xf>
    <xf numFmtId="0" fontId="5" fillId="0" borderId="14" xfId="0" applyFont="1" applyFill="1" applyBorder="1" applyAlignment="1">
      <alignment vertical="center"/>
    </xf>
    <xf numFmtId="0" fontId="13" fillId="0" borderId="14" xfId="0" applyFont="1" applyFill="1" applyBorder="1" applyAlignment="1">
      <alignment vertical="center"/>
    </xf>
    <xf numFmtId="3" fontId="12" fillId="0" borderId="14" xfId="0" applyNumberFormat="1" applyFont="1" applyFill="1" applyBorder="1" applyAlignment="1">
      <alignment horizontal="right" vertical="center"/>
    </xf>
    <xf numFmtId="0" fontId="10" fillId="0" borderId="0" xfId="0" applyFont="1" applyFill="1" applyAlignment="1" quotePrefix="1">
      <alignment horizontal="left"/>
    </xf>
    <xf numFmtId="0" fontId="5" fillId="0" borderId="0" xfId="0" applyFont="1" applyFill="1" applyAlignment="1">
      <alignment/>
    </xf>
    <xf numFmtId="0" fontId="5" fillId="0" borderId="0" xfId="0" applyFont="1" applyFill="1" applyBorder="1" applyAlignment="1">
      <alignment/>
    </xf>
    <xf numFmtId="0" fontId="6" fillId="0" borderId="0" xfId="0" applyFont="1" applyFill="1" applyAlignment="1">
      <alignment/>
    </xf>
    <xf numFmtId="0" fontId="10" fillId="0" borderId="0" xfId="0" applyFont="1" applyFill="1" applyAlignment="1">
      <alignment/>
    </xf>
    <xf numFmtId="0" fontId="5" fillId="0" borderId="0" xfId="0" applyFont="1" applyFill="1" applyAlignment="1" quotePrefix="1">
      <alignment horizontal="left"/>
    </xf>
    <xf numFmtId="0" fontId="5" fillId="0" borderId="0" xfId="0" applyFont="1" applyFill="1" applyAlignment="1">
      <alignment vertical="center"/>
    </xf>
    <xf numFmtId="0" fontId="12" fillId="33" borderId="0" xfId="0" applyFont="1" applyFill="1" applyBorder="1" applyAlignment="1">
      <alignment vertical="center"/>
    </xf>
    <xf numFmtId="180" fontId="12" fillId="33" borderId="0" xfId="0" applyNumberFormat="1" applyFont="1" applyFill="1" applyBorder="1" applyAlignment="1">
      <alignment vertical="center"/>
    </xf>
    <xf numFmtId="38" fontId="13" fillId="33" borderId="0" xfId="48" applyFont="1" applyFill="1" applyBorder="1" applyAlignment="1">
      <alignment vertical="center"/>
    </xf>
    <xf numFmtId="0" fontId="9" fillId="0" borderId="0" xfId="0" applyFont="1" applyFill="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39"/>
  <sheetViews>
    <sheetView tabSelected="1" view="pageBreakPreview" zoomScaleSheetLayoutView="100" zoomScalePageLayoutView="0" workbookViewId="0" topLeftCell="A2">
      <pane xSplit="1" ySplit="6" topLeftCell="B12" activePane="bottomRight" state="frozen"/>
      <selection pane="topLeft" activeCell="A2" sqref="A2"/>
      <selection pane="topRight" activeCell="B2" sqref="B2"/>
      <selection pane="bottomLeft" activeCell="A8" sqref="A8"/>
      <selection pane="bottomRight" activeCell="F41" sqref="F41"/>
    </sheetView>
  </sheetViews>
  <sheetFormatPr defaultColWidth="8.796875" defaultRowHeight="14.25"/>
  <cols>
    <col min="1" max="1" width="9.59765625" style="2" customWidth="1"/>
    <col min="2" max="2" width="13.09765625" style="2" customWidth="1"/>
    <col min="3" max="5" width="10.59765625" style="2" customWidth="1"/>
    <col min="6" max="6" width="19.59765625" style="2" customWidth="1"/>
    <col min="7" max="8" width="12.09765625" style="2" customWidth="1"/>
    <col min="9" max="11" width="11.09765625" style="2" customWidth="1"/>
    <col min="12" max="12" width="6.5" style="2" customWidth="1"/>
    <col min="13" max="13" width="4.5" style="2" bestFit="1" customWidth="1"/>
    <col min="14" max="14" width="9.59765625" style="2" bestFit="1" customWidth="1"/>
    <col min="15" max="15" width="8.59765625" style="2" bestFit="1" customWidth="1"/>
    <col min="16" max="16" width="11.3984375" style="2" customWidth="1"/>
    <col min="17" max="17" width="8.69921875" style="2" bestFit="1" customWidth="1"/>
    <col min="18" max="18" width="9" style="2" customWidth="1"/>
    <col min="19" max="19" width="3.69921875" style="2" customWidth="1"/>
    <col min="20" max="20" width="10.5" style="2" bestFit="1" customWidth="1"/>
    <col min="21" max="22" width="10.5" style="2" customWidth="1"/>
    <col min="23" max="16384" width="9" style="2" customWidth="1"/>
  </cols>
  <sheetData>
    <row r="1" ht="15" customHeight="1"/>
    <row r="2" spans="1:11" ht="15" customHeight="1">
      <c r="A2" s="12" t="s">
        <v>23</v>
      </c>
      <c r="B2" s="13"/>
      <c r="C2" s="13"/>
      <c r="D2" s="13"/>
      <c r="E2" s="13"/>
      <c r="F2" s="13"/>
      <c r="G2" s="13"/>
      <c r="H2" s="13"/>
      <c r="I2" s="13"/>
      <c r="J2" s="13"/>
      <c r="K2" s="13"/>
    </row>
    <row r="3" spans="1:11" ht="15" customHeight="1">
      <c r="A3" s="47"/>
      <c r="B3" s="13"/>
      <c r="C3" s="13"/>
      <c r="D3" s="13"/>
      <c r="E3" s="13"/>
      <c r="F3" s="13"/>
      <c r="G3" s="13"/>
      <c r="H3" s="13"/>
      <c r="I3" s="13"/>
      <c r="J3" s="13"/>
      <c r="K3" s="13"/>
    </row>
    <row r="4" spans="1:25" ht="13.5" customHeight="1">
      <c r="A4" s="14"/>
      <c r="B4" s="14"/>
      <c r="C4" s="14"/>
      <c r="D4" s="14"/>
      <c r="E4" s="14"/>
      <c r="F4" s="13"/>
      <c r="G4" s="14"/>
      <c r="H4" s="14"/>
      <c r="I4" s="15"/>
      <c r="J4" s="16"/>
      <c r="K4" s="17" t="s">
        <v>20</v>
      </c>
      <c r="M4" s="4"/>
      <c r="N4" s="4"/>
      <c r="O4" s="5" t="s">
        <v>55</v>
      </c>
      <c r="P4" s="4"/>
      <c r="Q4" s="4"/>
      <c r="R4" s="4"/>
      <c r="S4" s="4"/>
      <c r="T4" s="6" t="s">
        <v>56</v>
      </c>
      <c r="U4" s="6"/>
      <c r="V4" s="6"/>
      <c r="W4" s="4"/>
      <c r="X4" s="4"/>
      <c r="Y4" s="4"/>
    </row>
    <row r="5" spans="1:25" ht="15" customHeight="1">
      <c r="A5" s="48" t="s">
        <v>0</v>
      </c>
      <c r="B5" s="18" t="s">
        <v>3</v>
      </c>
      <c r="C5" s="50" t="s">
        <v>15</v>
      </c>
      <c r="D5" s="52"/>
      <c r="E5" s="48" t="s">
        <v>4</v>
      </c>
      <c r="F5" s="19"/>
      <c r="G5" s="20" t="s">
        <v>16</v>
      </c>
      <c r="H5" s="20" t="s">
        <v>17</v>
      </c>
      <c r="I5" s="50" t="s">
        <v>18</v>
      </c>
      <c r="J5" s="51"/>
      <c r="K5" s="52"/>
      <c r="L5" s="3"/>
      <c r="M5" s="5"/>
      <c r="N5" s="5" t="s">
        <v>53</v>
      </c>
      <c r="O5" s="5" t="s">
        <v>54</v>
      </c>
      <c r="P5" s="5" t="s">
        <v>5</v>
      </c>
      <c r="Q5" s="5" t="s">
        <v>6</v>
      </c>
      <c r="R5" s="5" t="s">
        <v>7</v>
      </c>
      <c r="S5" s="7"/>
      <c r="T5" s="6" t="s">
        <v>57</v>
      </c>
      <c r="U5" s="6" t="s">
        <v>63</v>
      </c>
      <c r="V5" s="6"/>
      <c r="W5" s="6" t="s">
        <v>58</v>
      </c>
      <c r="X5" s="4"/>
      <c r="Y5" s="4"/>
    </row>
    <row r="6" spans="1:25" ht="15" customHeight="1">
      <c r="A6" s="49"/>
      <c r="B6" s="22" t="s">
        <v>14</v>
      </c>
      <c r="C6" s="23" t="s">
        <v>30</v>
      </c>
      <c r="D6" s="24" t="s">
        <v>31</v>
      </c>
      <c r="E6" s="49"/>
      <c r="F6" s="19"/>
      <c r="G6" s="21" t="s">
        <v>8</v>
      </c>
      <c r="H6" s="21" t="s">
        <v>9</v>
      </c>
      <c r="I6" s="25" t="s">
        <v>19</v>
      </c>
      <c r="J6" s="25" t="s">
        <v>10</v>
      </c>
      <c r="K6" s="18" t="s">
        <v>11</v>
      </c>
      <c r="L6" s="3"/>
      <c r="M6" s="5"/>
      <c r="N6" s="5" t="s">
        <v>24</v>
      </c>
      <c r="O6" s="5" t="s">
        <v>25</v>
      </c>
      <c r="P6" s="5" t="s">
        <v>26</v>
      </c>
      <c r="Q6" s="5"/>
      <c r="R6" s="5"/>
      <c r="S6" s="4"/>
      <c r="T6" s="1"/>
      <c r="U6" s="1" t="s">
        <v>59</v>
      </c>
      <c r="V6" s="1"/>
      <c r="W6" s="1" t="s">
        <v>60</v>
      </c>
      <c r="X6" s="4"/>
      <c r="Y6" s="4"/>
    </row>
    <row r="7" spans="1:25" ht="18" customHeight="1" hidden="1">
      <c r="A7" s="26" t="s">
        <v>1</v>
      </c>
      <c r="B7" s="27" t="s">
        <v>22</v>
      </c>
      <c r="C7" s="27" t="s">
        <v>22</v>
      </c>
      <c r="D7" s="27" t="s">
        <v>22</v>
      </c>
      <c r="E7" s="27" t="s">
        <v>22</v>
      </c>
      <c r="F7" s="14"/>
      <c r="G7" s="27" t="s">
        <v>2</v>
      </c>
      <c r="H7" s="27" t="s">
        <v>2</v>
      </c>
      <c r="I7" s="28" t="s">
        <v>22</v>
      </c>
      <c r="J7" s="28" t="s">
        <v>22</v>
      </c>
      <c r="K7" s="28" t="s">
        <v>22</v>
      </c>
      <c r="L7" s="3"/>
      <c r="M7" s="5"/>
      <c r="N7" s="5"/>
      <c r="O7" s="5"/>
      <c r="P7" s="5"/>
      <c r="Q7" s="5"/>
      <c r="R7" s="5"/>
      <c r="S7" s="4"/>
      <c r="T7" s="1"/>
      <c r="U7" s="1"/>
      <c r="V7" s="1"/>
      <c r="W7" s="1"/>
      <c r="X7" s="4"/>
      <c r="Y7" s="4"/>
    </row>
    <row r="8" spans="1:25" ht="14.25" customHeight="1">
      <c r="A8" s="25" t="s">
        <v>21</v>
      </c>
      <c r="B8" s="29">
        <v>337113</v>
      </c>
      <c r="C8" s="29">
        <v>75384</v>
      </c>
      <c r="D8" s="29">
        <v>28944</v>
      </c>
      <c r="E8" s="29">
        <v>683200</v>
      </c>
      <c r="F8" s="30"/>
      <c r="G8" s="31">
        <f aca="true" t="shared" si="0" ref="G8:G14">D8/C8*100</f>
        <v>38.39541547277937</v>
      </c>
      <c r="H8" s="32">
        <f aca="true" t="shared" si="1" ref="H8:H14">D8/E8*100</f>
        <v>4.236533957845434</v>
      </c>
      <c r="I8" s="33">
        <v>27084</v>
      </c>
      <c r="J8" s="33">
        <v>-20184</v>
      </c>
      <c r="K8" s="33">
        <f>I8+J8</f>
        <v>6900</v>
      </c>
      <c r="L8" s="3"/>
      <c r="M8" s="8" t="s">
        <v>27</v>
      </c>
      <c r="N8" s="9">
        <v>838100</v>
      </c>
      <c r="O8" s="9"/>
      <c r="P8" s="9">
        <f aca="true" t="shared" si="2" ref="P8:P29">N8-O8</f>
        <v>838100</v>
      </c>
      <c r="Q8" s="5" t="s">
        <v>28</v>
      </c>
      <c r="R8" s="5"/>
      <c r="S8" s="4"/>
      <c r="T8" s="1"/>
      <c r="U8" s="1"/>
      <c r="V8" s="1"/>
      <c r="W8" s="1"/>
      <c r="X8" s="4"/>
      <c r="Y8" s="4"/>
    </row>
    <row r="9" spans="1:25" ht="14.25" customHeight="1">
      <c r="A9" s="25" t="s">
        <v>32</v>
      </c>
      <c r="B9" s="29">
        <v>264439</v>
      </c>
      <c r="C9" s="29">
        <v>247481</v>
      </c>
      <c r="D9" s="29">
        <v>54863</v>
      </c>
      <c r="E9" s="29">
        <v>631700</v>
      </c>
      <c r="F9" s="30"/>
      <c r="G9" s="31">
        <f t="shared" si="0"/>
        <v>22.1685705165245</v>
      </c>
      <c r="H9" s="32">
        <f t="shared" si="1"/>
        <v>8.684977046066171</v>
      </c>
      <c r="I9" s="33">
        <v>-1759</v>
      </c>
      <c r="J9" s="33">
        <v>-8141</v>
      </c>
      <c r="K9" s="33">
        <f>I9+J9</f>
        <v>-9900</v>
      </c>
      <c r="L9" s="3"/>
      <c r="M9" s="5">
        <v>50</v>
      </c>
      <c r="N9" s="9">
        <v>764300</v>
      </c>
      <c r="O9" s="9"/>
      <c r="P9" s="9">
        <f t="shared" si="2"/>
        <v>764300</v>
      </c>
      <c r="Q9" s="9"/>
      <c r="R9" s="5"/>
      <c r="S9" s="4"/>
      <c r="T9" s="1"/>
      <c r="U9" s="1"/>
      <c r="V9" s="1"/>
      <c r="W9" s="1"/>
      <c r="X9" s="4"/>
      <c r="Y9" s="4"/>
    </row>
    <row r="10" spans="1:25" ht="14.25" customHeight="1">
      <c r="A10" s="25" t="s">
        <v>33</v>
      </c>
      <c r="B10" s="29">
        <v>584914</v>
      </c>
      <c r="C10" s="29">
        <v>515420</v>
      </c>
      <c r="D10" s="29">
        <v>99299</v>
      </c>
      <c r="E10" s="29">
        <v>644000</v>
      </c>
      <c r="F10" s="30"/>
      <c r="G10" s="31">
        <f t="shared" si="0"/>
        <v>19.265647433161305</v>
      </c>
      <c r="H10" s="32">
        <f t="shared" si="1"/>
        <v>15.419099378881986</v>
      </c>
      <c r="I10" s="33">
        <v>12517</v>
      </c>
      <c r="J10" s="33">
        <v>-4017</v>
      </c>
      <c r="K10" s="33">
        <f>I10+J10</f>
        <v>8500</v>
      </c>
      <c r="L10" s="3"/>
      <c r="M10" s="5">
        <v>55</v>
      </c>
      <c r="N10" s="9">
        <v>761500</v>
      </c>
      <c r="O10" s="9"/>
      <c r="P10" s="9">
        <f t="shared" si="2"/>
        <v>761500</v>
      </c>
      <c r="Q10" s="9"/>
      <c r="R10" s="5"/>
      <c r="S10" s="4"/>
      <c r="T10" s="1"/>
      <c r="U10" s="1"/>
      <c r="V10" s="1"/>
      <c r="W10" s="1"/>
      <c r="X10" s="4"/>
      <c r="Y10" s="4"/>
    </row>
    <row r="11" spans="1:25" ht="14.25" customHeight="1">
      <c r="A11" s="25" t="s">
        <v>34</v>
      </c>
      <c r="B11" s="29">
        <v>594064</v>
      </c>
      <c r="C11" s="29">
        <v>480027</v>
      </c>
      <c r="D11" s="29">
        <v>112042</v>
      </c>
      <c r="E11" s="29">
        <f>P11</f>
        <v>639000</v>
      </c>
      <c r="F11" s="30"/>
      <c r="G11" s="31">
        <f t="shared" si="0"/>
        <v>23.34077041499749</v>
      </c>
      <c r="H11" s="32">
        <f t="shared" si="1"/>
        <v>17.5339593114241</v>
      </c>
      <c r="I11" s="33">
        <v>-1951</v>
      </c>
      <c r="J11" s="33">
        <v>-4249</v>
      </c>
      <c r="K11" s="33">
        <f>I11+J11</f>
        <v>-6200</v>
      </c>
      <c r="L11" s="3"/>
      <c r="M11" s="5">
        <v>60</v>
      </c>
      <c r="N11" s="9">
        <v>763800</v>
      </c>
      <c r="O11" s="9">
        <v>124800</v>
      </c>
      <c r="P11" s="9">
        <f t="shared" si="2"/>
        <v>639000</v>
      </c>
      <c r="Q11" s="9"/>
      <c r="R11" s="5">
        <v>75900</v>
      </c>
      <c r="S11" s="4"/>
      <c r="T11" s="1"/>
      <c r="U11" s="1"/>
      <c r="V11" s="1"/>
      <c r="W11" s="1"/>
      <c r="X11" s="4"/>
      <c r="Y11" s="4"/>
    </row>
    <row r="12" spans="1:25" ht="14.25" customHeight="1">
      <c r="A12" s="25" t="s">
        <v>65</v>
      </c>
      <c r="B12" s="29">
        <v>618121</v>
      </c>
      <c r="C12" s="29">
        <v>501083</v>
      </c>
      <c r="D12" s="29">
        <v>117116</v>
      </c>
      <c r="E12" s="29">
        <f>P12</f>
        <v>635700</v>
      </c>
      <c r="F12" s="30"/>
      <c r="G12" s="31">
        <f t="shared" si="0"/>
        <v>23.372575002544487</v>
      </c>
      <c r="H12" s="32">
        <f t="shared" si="1"/>
        <v>18.42315557652981</v>
      </c>
      <c r="I12" s="33">
        <f>D12-D11</f>
        <v>5074</v>
      </c>
      <c r="J12" s="33">
        <f>K12-I12</f>
        <v>-8374</v>
      </c>
      <c r="K12" s="33">
        <f>Q12</f>
        <v>-3300</v>
      </c>
      <c r="L12" s="3"/>
      <c r="M12" s="5">
        <v>61</v>
      </c>
      <c r="N12" s="9">
        <v>760400</v>
      </c>
      <c r="O12" s="9">
        <v>124700</v>
      </c>
      <c r="P12" s="9">
        <f t="shared" si="2"/>
        <v>635700</v>
      </c>
      <c r="Q12" s="9">
        <f>P12-P11</f>
        <v>-3300</v>
      </c>
      <c r="R12" s="5">
        <v>77100</v>
      </c>
      <c r="S12" s="4"/>
      <c r="T12" s="1"/>
      <c r="U12" s="1"/>
      <c r="V12" s="1"/>
      <c r="W12" s="1"/>
      <c r="X12" s="4"/>
      <c r="Y12" s="4"/>
    </row>
    <row r="13" spans="1:25" ht="14.25" customHeight="1">
      <c r="A13" s="25" t="s">
        <v>66</v>
      </c>
      <c r="B13" s="29">
        <v>791234</v>
      </c>
      <c r="C13" s="29">
        <v>606250</v>
      </c>
      <c r="D13" s="29">
        <v>115022</v>
      </c>
      <c r="E13" s="29">
        <f>P13</f>
        <v>637300</v>
      </c>
      <c r="F13" s="30"/>
      <c r="G13" s="31">
        <f t="shared" si="0"/>
        <v>18.972701030927837</v>
      </c>
      <c r="H13" s="32">
        <f t="shared" si="1"/>
        <v>18.048328887494115</v>
      </c>
      <c r="I13" s="33">
        <f>D13-D12</f>
        <v>-2094</v>
      </c>
      <c r="J13" s="33">
        <f>K13-I13</f>
        <v>3694</v>
      </c>
      <c r="K13" s="33">
        <f>Q13</f>
        <v>1600</v>
      </c>
      <c r="L13" s="3"/>
      <c r="M13" s="5">
        <v>62</v>
      </c>
      <c r="N13" s="9">
        <v>759500</v>
      </c>
      <c r="O13" s="9">
        <v>122200</v>
      </c>
      <c r="P13" s="9">
        <f t="shared" si="2"/>
        <v>637300</v>
      </c>
      <c r="Q13" s="9">
        <f>P13-P12</f>
        <v>1600</v>
      </c>
      <c r="R13" s="5">
        <v>74900</v>
      </c>
      <c r="S13" s="4"/>
      <c r="T13" s="1"/>
      <c r="U13" s="1"/>
      <c r="V13" s="1"/>
      <c r="W13" s="1"/>
      <c r="X13" s="4"/>
      <c r="Y13" s="4"/>
    </row>
    <row r="14" spans="1:25" ht="14.25" customHeight="1">
      <c r="A14" s="25" t="s">
        <v>67</v>
      </c>
      <c r="B14" s="29">
        <v>818809</v>
      </c>
      <c r="C14" s="29">
        <v>617141</v>
      </c>
      <c r="D14" s="29">
        <v>120386</v>
      </c>
      <c r="E14" s="29">
        <f>P14</f>
        <v>636300</v>
      </c>
      <c r="F14" s="30"/>
      <c r="G14" s="31">
        <f t="shared" si="0"/>
        <v>19.507049442509896</v>
      </c>
      <c r="H14" s="32">
        <f t="shared" si="1"/>
        <v>18.91969196919692</v>
      </c>
      <c r="I14" s="33">
        <f>D14-D13</f>
        <v>5364</v>
      </c>
      <c r="J14" s="33">
        <f>K14-I14</f>
        <v>-6364</v>
      </c>
      <c r="K14" s="33">
        <f>Q14</f>
        <v>-1000</v>
      </c>
      <c r="L14" s="3"/>
      <c r="M14" s="5">
        <v>63</v>
      </c>
      <c r="N14" s="9">
        <v>755700</v>
      </c>
      <c r="O14" s="9">
        <v>119400</v>
      </c>
      <c r="P14" s="9">
        <f t="shared" si="2"/>
        <v>636300</v>
      </c>
      <c r="Q14" s="9">
        <f>P14-P13</f>
        <v>-1000</v>
      </c>
      <c r="R14" s="5">
        <v>72700</v>
      </c>
      <c r="S14" s="4"/>
      <c r="T14" s="1"/>
      <c r="U14" s="1"/>
      <c r="V14" s="1"/>
      <c r="W14" s="1"/>
      <c r="X14" s="4"/>
      <c r="Y14" s="4"/>
    </row>
    <row r="15" spans="1:25" ht="14.25" customHeight="1">
      <c r="A15" s="34" t="s">
        <v>64</v>
      </c>
      <c r="B15" s="29"/>
      <c r="C15" s="29"/>
      <c r="D15" s="29"/>
      <c r="E15" s="29"/>
      <c r="F15" s="30"/>
      <c r="G15" s="35"/>
      <c r="H15" s="35"/>
      <c r="I15" s="33"/>
      <c r="J15" s="33"/>
      <c r="K15" s="33"/>
      <c r="L15" s="3"/>
      <c r="M15" s="5"/>
      <c r="N15" s="9"/>
      <c r="O15" s="9"/>
      <c r="P15" s="9">
        <f t="shared" si="2"/>
        <v>0</v>
      </c>
      <c r="Q15" s="9">
        <f>P15-P14</f>
        <v>-636300</v>
      </c>
      <c r="R15" s="5"/>
      <c r="S15" s="4"/>
      <c r="T15" s="1"/>
      <c r="U15" s="1"/>
      <c r="V15" s="1"/>
      <c r="W15" s="1"/>
      <c r="X15" s="4"/>
      <c r="Y15" s="4"/>
    </row>
    <row r="16" spans="1:25" ht="14.25" customHeight="1">
      <c r="A16" s="25" t="s">
        <v>12</v>
      </c>
      <c r="B16" s="29">
        <v>815552</v>
      </c>
      <c r="C16" s="29">
        <v>602534</v>
      </c>
      <c r="D16" s="29">
        <v>123630</v>
      </c>
      <c r="E16" s="29">
        <f aca="true" t="shared" si="3" ref="E16:E29">P16</f>
        <v>632500</v>
      </c>
      <c r="F16" s="30"/>
      <c r="G16" s="31">
        <f aca="true" t="shared" si="4" ref="G16:G29">D16/C16*100</f>
        <v>20.51834419302479</v>
      </c>
      <c r="H16" s="32">
        <f aca="true" t="shared" si="5" ref="H16:H29">D16/E16*100</f>
        <v>19.546245059288538</v>
      </c>
      <c r="I16" s="33">
        <f>D16-D14</f>
        <v>3244</v>
      </c>
      <c r="J16" s="33">
        <f aca="true" t="shared" si="6" ref="J16:J29">K16-I16</f>
        <v>-7044</v>
      </c>
      <c r="K16" s="33">
        <f aca="true" t="shared" si="7" ref="K16:K29">Q16</f>
        <v>-3800</v>
      </c>
      <c r="L16" s="3"/>
      <c r="M16" s="8" t="s">
        <v>13</v>
      </c>
      <c r="N16" s="9">
        <v>747400</v>
      </c>
      <c r="O16" s="9">
        <v>114900</v>
      </c>
      <c r="P16" s="9">
        <f t="shared" si="2"/>
        <v>632500</v>
      </c>
      <c r="Q16" s="9">
        <f>P16-P14</f>
        <v>-3800</v>
      </c>
      <c r="R16" s="5">
        <v>68900</v>
      </c>
      <c r="S16" s="4"/>
      <c r="T16" s="1"/>
      <c r="U16" s="1"/>
      <c r="V16" s="1"/>
      <c r="W16" s="1"/>
      <c r="X16" s="4"/>
      <c r="Y16" s="4"/>
    </row>
    <row r="17" spans="1:25" ht="14.25" customHeight="1">
      <c r="A17" s="25" t="s">
        <v>68</v>
      </c>
      <c r="B17" s="29">
        <v>849257</v>
      </c>
      <c r="C17" s="29">
        <v>593204</v>
      </c>
      <c r="D17" s="29">
        <v>124366</v>
      </c>
      <c r="E17" s="29">
        <f t="shared" si="3"/>
        <v>624600</v>
      </c>
      <c r="F17" s="30"/>
      <c r="G17" s="31">
        <f t="shared" si="4"/>
        <v>20.965131725342378</v>
      </c>
      <c r="H17" s="32">
        <f t="shared" si="5"/>
        <v>19.911303234069806</v>
      </c>
      <c r="I17" s="33">
        <f aca="true" t="shared" si="8" ref="I17:I24">D17-D16</f>
        <v>736</v>
      </c>
      <c r="J17" s="33">
        <f t="shared" si="6"/>
        <v>-8636</v>
      </c>
      <c r="K17" s="33">
        <f t="shared" si="7"/>
        <v>-7900</v>
      </c>
      <c r="L17" s="3"/>
      <c r="M17" s="5">
        <v>2</v>
      </c>
      <c r="N17" s="9">
        <v>735900</v>
      </c>
      <c r="O17" s="9">
        <v>111300</v>
      </c>
      <c r="P17" s="9">
        <f t="shared" si="2"/>
        <v>624600</v>
      </c>
      <c r="Q17" s="9">
        <f aca="true" t="shared" si="9" ref="Q17:Q26">P17-P16</f>
        <v>-7900</v>
      </c>
      <c r="R17" s="5">
        <v>67500</v>
      </c>
      <c r="S17" s="4"/>
      <c r="T17" s="1"/>
      <c r="U17" s="1"/>
      <c r="V17" s="1"/>
      <c r="W17" s="1"/>
      <c r="X17" s="4"/>
      <c r="Y17" s="4"/>
    </row>
    <row r="18" spans="1:25" ht="14.25" customHeight="1">
      <c r="A18" s="25" t="s">
        <v>69</v>
      </c>
      <c r="B18" s="29">
        <v>851851</v>
      </c>
      <c r="C18" s="29">
        <v>582571</v>
      </c>
      <c r="D18" s="29">
        <v>128040</v>
      </c>
      <c r="E18" s="29">
        <f t="shared" si="3"/>
        <v>620200</v>
      </c>
      <c r="F18" s="30"/>
      <c r="G18" s="31">
        <f t="shared" si="4"/>
        <v>21.97843696304828</v>
      </c>
      <c r="H18" s="32">
        <f t="shared" si="5"/>
        <v>20.644953240890036</v>
      </c>
      <c r="I18" s="33">
        <f t="shared" si="8"/>
        <v>3674</v>
      </c>
      <c r="J18" s="33">
        <f t="shared" si="6"/>
        <v>-8074</v>
      </c>
      <c r="K18" s="33">
        <f t="shared" si="7"/>
        <v>-4400</v>
      </c>
      <c r="L18" s="3"/>
      <c r="M18" s="5">
        <v>3</v>
      </c>
      <c r="N18" s="9">
        <v>727800</v>
      </c>
      <c r="O18" s="9">
        <v>107600</v>
      </c>
      <c r="P18" s="9">
        <f t="shared" si="2"/>
        <v>620200</v>
      </c>
      <c r="Q18" s="9">
        <f t="shared" si="9"/>
        <v>-4400</v>
      </c>
      <c r="R18" s="5">
        <v>65900</v>
      </c>
      <c r="S18" s="4"/>
      <c r="T18" s="1"/>
      <c r="U18" s="1"/>
      <c r="V18" s="1"/>
      <c r="W18" s="1"/>
      <c r="X18" s="4"/>
      <c r="Y18" s="4"/>
    </row>
    <row r="19" spans="1:25" ht="14.25" customHeight="1">
      <c r="A19" s="25" t="s">
        <v>70</v>
      </c>
      <c r="B19" s="29">
        <v>750500</v>
      </c>
      <c r="C19" s="29">
        <v>502595</v>
      </c>
      <c r="D19" s="29">
        <v>124683</v>
      </c>
      <c r="E19" s="29">
        <f t="shared" si="3"/>
        <v>611300</v>
      </c>
      <c r="F19" s="30"/>
      <c r="G19" s="31">
        <f t="shared" si="4"/>
        <v>24.80784727265492</v>
      </c>
      <c r="H19" s="32">
        <f t="shared" si="5"/>
        <v>20.396368395223295</v>
      </c>
      <c r="I19" s="33">
        <f t="shared" si="8"/>
        <v>-3357</v>
      </c>
      <c r="J19" s="33">
        <f t="shared" si="6"/>
        <v>-5543</v>
      </c>
      <c r="K19" s="33">
        <f t="shared" si="7"/>
        <v>-8900</v>
      </c>
      <c r="L19" s="3"/>
      <c r="M19" s="5">
        <v>4</v>
      </c>
      <c r="N19" s="9">
        <v>718600</v>
      </c>
      <c r="O19" s="9">
        <v>107300</v>
      </c>
      <c r="P19" s="9">
        <f t="shared" si="2"/>
        <v>611300</v>
      </c>
      <c r="Q19" s="9">
        <f t="shared" si="9"/>
        <v>-8900</v>
      </c>
      <c r="R19" s="5">
        <v>67300</v>
      </c>
      <c r="S19" s="4"/>
      <c r="T19" s="1"/>
      <c r="U19" s="1"/>
      <c r="V19" s="1"/>
      <c r="W19" s="1"/>
      <c r="X19" s="4"/>
      <c r="Y19" s="4"/>
    </row>
    <row r="20" spans="1:25" ht="14.25" customHeight="1">
      <c r="A20" s="25" t="s">
        <v>71</v>
      </c>
      <c r="B20" s="29">
        <v>713286</v>
      </c>
      <c r="C20" s="29">
        <v>440709</v>
      </c>
      <c r="D20" s="29">
        <v>120778</v>
      </c>
      <c r="E20" s="29">
        <f t="shared" si="3"/>
        <v>596100</v>
      </c>
      <c r="F20" s="30"/>
      <c r="G20" s="31">
        <f t="shared" si="4"/>
        <v>27.405385413050336</v>
      </c>
      <c r="H20" s="32">
        <f t="shared" si="5"/>
        <v>20.26136554269418</v>
      </c>
      <c r="I20" s="33">
        <f t="shared" si="8"/>
        <v>-3905</v>
      </c>
      <c r="J20" s="33">
        <f t="shared" si="6"/>
        <v>-11295</v>
      </c>
      <c r="K20" s="33">
        <f t="shared" si="7"/>
        <v>-15200</v>
      </c>
      <c r="L20" s="3"/>
      <c r="M20" s="5">
        <v>5</v>
      </c>
      <c r="N20" s="9">
        <v>703300</v>
      </c>
      <c r="O20" s="9">
        <v>107200</v>
      </c>
      <c r="P20" s="9">
        <f t="shared" si="2"/>
        <v>596100</v>
      </c>
      <c r="Q20" s="9">
        <f t="shared" si="9"/>
        <v>-15200</v>
      </c>
      <c r="R20" s="5">
        <v>68700</v>
      </c>
      <c r="S20" s="4"/>
      <c r="T20" s="1">
        <v>617700</v>
      </c>
      <c r="U20" s="1">
        <v>53000</v>
      </c>
      <c r="V20" s="1">
        <v>32300</v>
      </c>
      <c r="W20" s="1">
        <v>17200</v>
      </c>
      <c r="X20" s="1">
        <f aca="true" t="shared" si="10" ref="X20:X29">SUM(T20:W20)</f>
        <v>720200</v>
      </c>
      <c r="Y20" s="1">
        <f aca="true" t="shared" si="11" ref="Y20:Y29">N20-X20</f>
        <v>-16900</v>
      </c>
    </row>
    <row r="21" spans="1:25" ht="14.25" customHeight="1">
      <c r="A21" s="25" t="s">
        <v>72</v>
      </c>
      <c r="B21" s="29">
        <v>588215</v>
      </c>
      <c r="C21" s="29">
        <v>348570</v>
      </c>
      <c r="D21" s="29">
        <v>116165</v>
      </c>
      <c r="E21" s="29">
        <f t="shared" si="3"/>
        <v>581400</v>
      </c>
      <c r="F21" s="30"/>
      <c r="G21" s="31">
        <f t="shared" si="4"/>
        <v>33.32616117279169</v>
      </c>
      <c r="H21" s="32">
        <f t="shared" si="5"/>
        <v>19.980220158238733</v>
      </c>
      <c r="I21" s="33">
        <f t="shared" si="8"/>
        <v>-4613</v>
      </c>
      <c r="J21" s="33">
        <f t="shared" si="6"/>
        <v>-10087</v>
      </c>
      <c r="K21" s="33">
        <f t="shared" si="7"/>
        <v>-14700</v>
      </c>
      <c r="L21" s="3"/>
      <c r="M21" s="5">
        <v>6</v>
      </c>
      <c r="N21" s="9">
        <v>685700</v>
      </c>
      <c r="O21" s="9">
        <v>104300</v>
      </c>
      <c r="P21" s="9">
        <f t="shared" si="2"/>
        <v>581400</v>
      </c>
      <c r="Q21" s="9">
        <f t="shared" si="9"/>
        <v>-14700</v>
      </c>
      <c r="R21" s="5">
        <v>67200</v>
      </c>
      <c r="S21" s="4"/>
      <c r="T21" s="1">
        <v>602100</v>
      </c>
      <c r="U21" s="1">
        <v>51300</v>
      </c>
      <c r="V21" s="1">
        <v>31500</v>
      </c>
      <c r="W21" s="1">
        <v>19500</v>
      </c>
      <c r="X21" s="1">
        <f t="shared" si="10"/>
        <v>704400</v>
      </c>
      <c r="Y21" s="1">
        <f t="shared" si="11"/>
        <v>-18700</v>
      </c>
    </row>
    <row r="22" spans="1:25" ht="14.25" customHeight="1">
      <c r="A22" s="25" t="s">
        <v>73</v>
      </c>
      <c r="B22" s="29">
        <v>663115</v>
      </c>
      <c r="C22" s="29">
        <v>383867</v>
      </c>
      <c r="D22" s="29">
        <v>119211</v>
      </c>
      <c r="E22" s="29">
        <f t="shared" si="3"/>
        <v>568100</v>
      </c>
      <c r="F22" s="30"/>
      <c r="G22" s="31">
        <f t="shared" si="4"/>
        <v>31.055287378180463</v>
      </c>
      <c r="H22" s="32">
        <f t="shared" si="5"/>
        <v>20.984157718711494</v>
      </c>
      <c r="I22" s="33">
        <f t="shared" si="8"/>
        <v>3046</v>
      </c>
      <c r="J22" s="33">
        <f t="shared" si="6"/>
        <v>-16346</v>
      </c>
      <c r="K22" s="33">
        <f t="shared" si="7"/>
        <v>-13300</v>
      </c>
      <c r="L22" s="3"/>
      <c r="M22" s="5">
        <v>7</v>
      </c>
      <c r="N22" s="9">
        <v>668800</v>
      </c>
      <c r="O22" s="9">
        <v>100700</v>
      </c>
      <c r="P22" s="9">
        <f t="shared" si="2"/>
        <v>568100</v>
      </c>
      <c r="Q22" s="9">
        <f t="shared" si="9"/>
        <v>-13300</v>
      </c>
      <c r="R22" s="5">
        <v>65100</v>
      </c>
      <c r="S22" s="4"/>
      <c r="T22" s="1">
        <v>588200</v>
      </c>
      <c r="U22" s="1">
        <v>49400</v>
      </c>
      <c r="V22" s="1">
        <v>29800</v>
      </c>
      <c r="W22" s="1">
        <v>19600</v>
      </c>
      <c r="X22" s="1">
        <f t="shared" si="10"/>
        <v>687000</v>
      </c>
      <c r="Y22" s="1">
        <f t="shared" si="11"/>
        <v>-18200</v>
      </c>
    </row>
    <row r="23" spans="1:25" ht="14.25" customHeight="1">
      <c r="A23" s="25" t="s">
        <v>74</v>
      </c>
      <c r="B23" s="29">
        <v>669633</v>
      </c>
      <c r="C23" s="29">
        <v>457383</v>
      </c>
      <c r="D23" s="29">
        <v>128898</v>
      </c>
      <c r="E23" s="29">
        <f t="shared" si="3"/>
        <v>560300</v>
      </c>
      <c r="F23" s="30"/>
      <c r="G23" s="31">
        <f t="shared" si="4"/>
        <v>28.181633335738322</v>
      </c>
      <c r="H23" s="32">
        <f t="shared" si="5"/>
        <v>23.00517579867928</v>
      </c>
      <c r="I23" s="33">
        <f t="shared" si="8"/>
        <v>9687</v>
      </c>
      <c r="J23" s="33">
        <f t="shared" si="6"/>
        <v>-17487</v>
      </c>
      <c r="K23" s="33">
        <f t="shared" si="7"/>
        <v>-7800</v>
      </c>
      <c r="L23" s="3"/>
      <c r="M23" s="5">
        <v>8</v>
      </c>
      <c r="N23" s="9">
        <v>659800</v>
      </c>
      <c r="O23" s="9">
        <v>99500</v>
      </c>
      <c r="P23" s="9">
        <f t="shared" si="2"/>
        <v>560300</v>
      </c>
      <c r="Q23" s="9">
        <f t="shared" si="9"/>
        <v>-7800</v>
      </c>
      <c r="R23" s="5">
        <v>64600</v>
      </c>
      <c r="S23" s="4"/>
      <c r="T23" s="1">
        <v>579400</v>
      </c>
      <c r="U23" s="1">
        <v>47500</v>
      </c>
      <c r="V23" s="1">
        <v>28100</v>
      </c>
      <c r="W23" s="1">
        <v>18900</v>
      </c>
      <c r="X23" s="1">
        <f t="shared" si="10"/>
        <v>673900</v>
      </c>
      <c r="Y23" s="1">
        <f t="shared" si="11"/>
        <v>-14100</v>
      </c>
    </row>
    <row r="24" spans="1:25" ht="14.25" customHeight="1">
      <c r="A24" s="25" t="s">
        <v>75</v>
      </c>
      <c r="B24" s="29">
        <v>670653</v>
      </c>
      <c r="C24" s="29">
        <v>454687</v>
      </c>
      <c r="D24" s="29">
        <v>130143</v>
      </c>
      <c r="E24" s="29">
        <f t="shared" si="3"/>
        <v>549600</v>
      </c>
      <c r="F24" s="30"/>
      <c r="G24" s="31">
        <f t="shared" si="4"/>
        <v>28.622546938883232</v>
      </c>
      <c r="H24" s="32">
        <f t="shared" si="5"/>
        <v>23.679585152838428</v>
      </c>
      <c r="I24" s="33">
        <f t="shared" si="8"/>
        <v>1245</v>
      </c>
      <c r="J24" s="33">
        <f t="shared" si="6"/>
        <v>-11945</v>
      </c>
      <c r="K24" s="33">
        <f t="shared" si="7"/>
        <v>-10700</v>
      </c>
      <c r="L24" s="3"/>
      <c r="M24" s="5">
        <v>9</v>
      </c>
      <c r="N24" s="9">
        <v>649100</v>
      </c>
      <c r="O24" s="9">
        <v>99500</v>
      </c>
      <c r="P24" s="9">
        <f t="shared" si="2"/>
        <v>549600</v>
      </c>
      <c r="Q24" s="9">
        <f t="shared" si="9"/>
        <v>-10700</v>
      </c>
      <c r="R24" s="5">
        <v>65000</v>
      </c>
      <c r="S24" s="4"/>
      <c r="T24" s="1">
        <v>569400</v>
      </c>
      <c r="U24" s="1">
        <v>46500</v>
      </c>
      <c r="V24" s="1">
        <v>28000</v>
      </c>
      <c r="W24" s="1">
        <v>16300</v>
      </c>
      <c r="X24" s="1">
        <f t="shared" si="10"/>
        <v>660200</v>
      </c>
      <c r="Y24" s="1">
        <f t="shared" si="11"/>
        <v>-11100</v>
      </c>
    </row>
    <row r="25" spans="1:25" ht="14.25" customHeight="1">
      <c r="A25" s="25" t="s">
        <v>35</v>
      </c>
      <c r="B25" s="29">
        <v>960111</v>
      </c>
      <c r="C25" s="29">
        <v>545202</v>
      </c>
      <c r="D25" s="29">
        <v>124398</v>
      </c>
      <c r="E25" s="36">
        <f t="shared" si="3"/>
        <v>543200</v>
      </c>
      <c r="F25" s="30"/>
      <c r="G25" s="31">
        <f t="shared" si="4"/>
        <v>22.81686420812836</v>
      </c>
      <c r="H25" s="32">
        <f t="shared" si="5"/>
        <v>22.90095729013255</v>
      </c>
      <c r="I25" s="33">
        <f aca="true" t="shared" si="12" ref="I25:I31">D25-D24</f>
        <v>-5745</v>
      </c>
      <c r="J25" s="33">
        <f t="shared" si="6"/>
        <v>-655</v>
      </c>
      <c r="K25" s="33">
        <f t="shared" si="7"/>
        <v>-6400</v>
      </c>
      <c r="L25" s="3"/>
      <c r="M25" s="5">
        <v>10</v>
      </c>
      <c r="N25" s="9">
        <v>639700</v>
      </c>
      <c r="O25" s="9">
        <v>96500</v>
      </c>
      <c r="P25" s="9">
        <f t="shared" si="2"/>
        <v>543200</v>
      </c>
      <c r="Q25" s="9">
        <f t="shared" si="9"/>
        <v>-6400</v>
      </c>
      <c r="R25" s="5">
        <v>62800</v>
      </c>
      <c r="S25" s="4"/>
      <c r="T25" s="1">
        <v>560100</v>
      </c>
      <c r="U25" s="1">
        <v>45600</v>
      </c>
      <c r="V25" s="1">
        <v>27900</v>
      </c>
      <c r="W25" s="1">
        <v>13300</v>
      </c>
      <c r="X25" s="1">
        <f t="shared" si="10"/>
        <v>646900</v>
      </c>
      <c r="Y25" s="1">
        <f t="shared" si="11"/>
        <v>-7200</v>
      </c>
    </row>
    <row r="26" spans="1:25" ht="14.25" customHeight="1">
      <c r="A26" s="25" t="s">
        <v>36</v>
      </c>
      <c r="B26" s="29">
        <v>959813</v>
      </c>
      <c r="C26" s="29">
        <v>541176</v>
      </c>
      <c r="D26" s="29">
        <v>126062</v>
      </c>
      <c r="E26" s="36">
        <f t="shared" si="3"/>
        <v>539000</v>
      </c>
      <c r="F26" s="30"/>
      <c r="G26" s="31">
        <f t="shared" si="4"/>
        <v>23.294085473117804</v>
      </c>
      <c r="H26" s="32">
        <f t="shared" si="5"/>
        <v>23.38812615955473</v>
      </c>
      <c r="I26" s="33">
        <f t="shared" si="12"/>
        <v>1664</v>
      </c>
      <c r="J26" s="33">
        <f t="shared" si="6"/>
        <v>-5864</v>
      </c>
      <c r="K26" s="33">
        <f t="shared" si="7"/>
        <v>-4200</v>
      </c>
      <c r="L26" s="3"/>
      <c r="M26" s="5">
        <v>11</v>
      </c>
      <c r="N26" s="9">
        <v>633200</v>
      </c>
      <c r="O26" s="9">
        <v>94200</v>
      </c>
      <c r="P26" s="9">
        <f t="shared" si="2"/>
        <v>539000</v>
      </c>
      <c r="Q26" s="9">
        <f t="shared" si="9"/>
        <v>-4200</v>
      </c>
      <c r="R26" s="5">
        <v>61400</v>
      </c>
      <c r="S26" s="4"/>
      <c r="T26" s="1">
        <v>553200</v>
      </c>
      <c r="U26" s="1">
        <v>44500</v>
      </c>
      <c r="V26" s="1">
        <v>27300</v>
      </c>
      <c r="W26" s="1">
        <v>12400</v>
      </c>
      <c r="X26" s="1">
        <f t="shared" si="10"/>
        <v>637400</v>
      </c>
      <c r="Y26" s="1">
        <f t="shared" si="11"/>
        <v>-4200</v>
      </c>
    </row>
    <row r="27" spans="1:25" ht="14.25" customHeight="1">
      <c r="A27" s="25" t="s">
        <v>37</v>
      </c>
      <c r="B27" s="29">
        <v>969020</v>
      </c>
      <c r="C27" s="29">
        <v>557460</v>
      </c>
      <c r="D27" s="29">
        <v>128903</v>
      </c>
      <c r="E27" s="36">
        <f t="shared" si="3"/>
        <v>528200</v>
      </c>
      <c r="F27" s="30"/>
      <c r="G27" s="31">
        <f t="shared" si="4"/>
        <v>23.123273418720625</v>
      </c>
      <c r="H27" s="32">
        <f t="shared" si="5"/>
        <v>24.404202953426733</v>
      </c>
      <c r="I27" s="33">
        <f t="shared" si="12"/>
        <v>2841</v>
      </c>
      <c r="J27" s="33">
        <f t="shared" si="6"/>
        <v>-13641</v>
      </c>
      <c r="K27" s="33">
        <f t="shared" si="7"/>
        <v>-10800</v>
      </c>
      <c r="L27" s="3"/>
      <c r="M27" s="5">
        <v>12</v>
      </c>
      <c r="N27" s="9">
        <v>619500</v>
      </c>
      <c r="O27" s="9">
        <v>91300</v>
      </c>
      <c r="P27" s="9">
        <f t="shared" si="2"/>
        <v>528200</v>
      </c>
      <c r="Q27" s="9">
        <f>P27-P26</f>
        <v>-10800</v>
      </c>
      <c r="R27" s="5" t="s">
        <v>29</v>
      </c>
      <c r="S27" s="4"/>
      <c r="T27" s="1">
        <v>539600</v>
      </c>
      <c r="U27" s="1">
        <v>43400</v>
      </c>
      <c r="V27" s="1">
        <v>26800</v>
      </c>
      <c r="W27" s="1">
        <v>12900</v>
      </c>
      <c r="X27" s="1">
        <f t="shared" si="10"/>
        <v>622700</v>
      </c>
      <c r="Y27" s="1">
        <f t="shared" si="11"/>
        <v>-3200</v>
      </c>
    </row>
    <row r="28" spans="1:25" ht="14.25" customHeight="1">
      <c r="A28" s="25" t="s">
        <v>38</v>
      </c>
      <c r="B28" s="29">
        <v>973213</v>
      </c>
      <c r="C28" s="29">
        <v>587713</v>
      </c>
      <c r="D28" s="29">
        <v>127704</v>
      </c>
      <c r="E28" s="36">
        <f t="shared" si="3"/>
        <v>514700</v>
      </c>
      <c r="F28" s="30"/>
      <c r="G28" s="31">
        <f>D28/C28*100</f>
        <v>21.72897315526456</v>
      </c>
      <c r="H28" s="32">
        <f>D28/E28*100</f>
        <v>24.811346415387607</v>
      </c>
      <c r="I28" s="33">
        <f t="shared" si="12"/>
        <v>-1199</v>
      </c>
      <c r="J28" s="33">
        <f>K28-I28</f>
        <v>-12301</v>
      </c>
      <c r="K28" s="33">
        <f>Q28</f>
        <v>-13500</v>
      </c>
      <c r="L28" s="3"/>
      <c r="M28" s="5">
        <v>13</v>
      </c>
      <c r="N28" s="9">
        <v>604300</v>
      </c>
      <c r="O28" s="9">
        <v>89600</v>
      </c>
      <c r="P28" s="9">
        <f>N28-O28</f>
        <v>514700</v>
      </c>
      <c r="Q28" s="9">
        <f>P28-P27</f>
        <v>-13500</v>
      </c>
      <c r="R28" s="5">
        <v>58200</v>
      </c>
      <c r="S28" s="4"/>
      <c r="T28" s="1">
        <v>524800</v>
      </c>
      <c r="U28" s="1">
        <v>42300</v>
      </c>
      <c r="V28" s="1"/>
      <c r="W28" s="1">
        <v>13300</v>
      </c>
      <c r="X28" s="1">
        <f t="shared" si="10"/>
        <v>580400</v>
      </c>
      <c r="Y28" s="1">
        <f t="shared" si="11"/>
        <v>23900</v>
      </c>
    </row>
    <row r="29" spans="1:25" ht="14.25" customHeight="1">
      <c r="A29" s="25" t="s">
        <v>39</v>
      </c>
      <c r="B29" s="29">
        <v>977892</v>
      </c>
      <c r="C29" s="29">
        <v>591104</v>
      </c>
      <c r="D29" s="29">
        <v>125832</v>
      </c>
      <c r="E29" s="36">
        <f t="shared" si="3"/>
        <v>490700</v>
      </c>
      <c r="F29" s="30"/>
      <c r="G29" s="31">
        <f t="shared" si="4"/>
        <v>21.287624512776095</v>
      </c>
      <c r="H29" s="32">
        <f t="shared" si="5"/>
        <v>25.643366619115547</v>
      </c>
      <c r="I29" s="33">
        <f t="shared" si="12"/>
        <v>-1872</v>
      </c>
      <c r="J29" s="33">
        <f t="shared" si="6"/>
        <v>-22128</v>
      </c>
      <c r="K29" s="33">
        <f t="shared" si="7"/>
        <v>-24000</v>
      </c>
      <c r="L29" s="3"/>
      <c r="M29" s="5">
        <v>14</v>
      </c>
      <c r="N29" s="9">
        <f>539300+40500</f>
        <v>579800</v>
      </c>
      <c r="O29" s="9">
        <v>89100</v>
      </c>
      <c r="P29" s="9">
        <f t="shared" si="2"/>
        <v>490700</v>
      </c>
      <c r="Q29" s="9">
        <f>P29-P28</f>
        <v>-24000</v>
      </c>
      <c r="R29" s="5">
        <v>57900</v>
      </c>
      <c r="S29" s="4"/>
      <c r="T29" s="1">
        <v>539300</v>
      </c>
      <c r="U29" s="1">
        <v>40500</v>
      </c>
      <c r="V29" s="1"/>
      <c r="W29" s="1">
        <v>14700</v>
      </c>
      <c r="X29" s="1">
        <f t="shared" si="10"/>
        <v>594500</v>
      </c>
      <c r="Y29" s="1">
        <f t="shared" si="11"/>
        <v>-14700</v>
      </c>
    </row>
    <row r="30" spans="1:25" ht="14.25" customHeight="1">
      <c r="A30" s="25" t="s">
        <v>61</v>
      </c>
      <c r="B30" s="29">
        <v>1022050</v>
      </c>
      <c r="C30" s="29">
        <v>613871</v>
      </c>
      <c r="D30" s="29">
        <v>130745</v>
      </c>
      <c r="E30" s="36">
        <f>P30</f>
        <v>482600</v>
      </c>
      <c r="F30" s="30"/>
      <c r="G30" s="31">
        <f>D30/C30*100</f>
        <v>21.298448696876054</v>
      </c>
      <c r="H30" s="32">
        <f>D30/E30*100</f>
        <v>27.091794446746785</v>
      </c>
      <c r="I30" s="33">
        <f t="shared" si="12"/>
        <v>4913</v>
      </c>
      <c r="J30" s="33">
        <f>K30-I30</f>
        <v>-13013</v>
      </c>
      <c r="K30" s="33">
        <f>Q30</f>
        <v>-8100</v>
      </c>
      <c r="L30" s="3"/>
      <c r="M30" s="5">
        <v>15</v>
      </c>
      <c r="N30" s="9">
        <f>+T30+U30</f>
        <v>567900</v>
      </c>
      <c r="O30" s="9">
        <v>85300</v>
      </c>
      <c r="P30" s="9">
        <f>N30-O30</f>
        <v>482600</v>
      </c>
      <c r="Q30" s="9">
        <f>P30-P29</f>
        <v>-8100</v>
      </c>
      <c r="R30" s="5">
        <v>55600</v>
      </c>
      <c r="S30" s="4"/>
      <c r="T30" s="1">
        <v>528200</v>
      </c>
      <c r="U30" s="1">
        <v>39700</v>
      </c>
      <c r="V30" s="1"/>
      <c r="W30" s="1">
        <v>12800</v>
      </c>
      <c r="X30" s="1">
        <f>SUM(T30:W30)</f>
        <v>580700</v>
      </c>
      <c r="Y30" s="1">
        <f>N30-X30</f>
        <v>-12800</v>
      </c>
    </row>
    <row r="31" spans="1:25" ht="14.25" customHeight="1" hidden="1">
      <c r="A31" s="25" t="s">
        <v>62</v>
      </c>
      <c r="B31" s="29"/>
      <c r="C31" s="29"/>
      <c r="D31" s="29"/>
      <c r="E31" s="36">
        <f>P31</f>
        <v>475500</v>
      </c>
      <c r="F31" s="30"/>
      <c r="G31" s="31" t="e">
        <f>D31/C31*100</f>
        <v>#DIV/0!</v>
      </c>
      <c r="H31" s="32">
        <f>D31/E31*100</f>
        <v>0</v>
      </c>
      <c r="I31" s="33">
        <f t="shared" si="12"/>
        <v>-130745</v>
      </c>
      <c r="J31" s="33">
        <f>K31-I31</f>
        <v>123645</v>
      </c>
      <c r="K31" s="33">
        <f>Q31</f>
        <v>-7100</v>
      </c>
      <c r="L31" s="3"/>
      <c r="M31" s="5">
        <v>16</v>
      </c>
      <c r="N31" s="9">
        <f>+T31+U31</f>
        <v>559700</v>
      </c>
      <c r="O31" s="9">
        <v>84200</v>
      </c>
      <c r="P31" s="9">
        <f>N31-O31</f>
        <v>475500</v>
      </c>
      <c r="Q31" s="9">
        <f>P31-P30</f>
        <v>-7100</v>
      </c>
      <c r="R31" s="5">
        <v>55400</v>
      </c>
      <c r="S31" s="4"/>
      <c r="T31" s="1">
        <v>519400</v>
      </c>
      <c r="U31" s="1">
        <v>40300</v>
      </c>
      <c r="V31" s="1"/>
      <c r="W31" s="1">
        <v>11800</v>
      </c>
      <c r="X31" s="1">
        <f>SUM(T31:W31)</f>
        <v>571500</v>
      </c>
      <c r="Y31" s="1">
        <f>N31-X31</f>
        <v>-11800</v>
      </c>
    </row>
    <row r="32" spans="1:25" ht="14.25" customHeight="1">
      <c r="A32" s="25" t="s">
        <v>77</v>
      </c>
      <c r="B32" s="29"/>
      <c r="C32" s="29"/>
      <c r="D32" s="29"/>
      <c r="E32" s="36">
        <v>475500</v>
      </c>
      <c r="F32" s="30"/>
      <c r="G32" s="31"/>
      <c r="H32" s="32"/>
      <c r="I32" s="33"/>
      <c r="J32" s="33"/>
      <c r="K32" s="33"/>
      <c r="L32" s="3"/>
      <c r="M32" s="44"/>
      <c r="N32" s="45"/>
      <c r="O32" s="45"/>
      <c r="P32" s="45"/>
      <c r="Q32" s="45"/>
      <c r="R32" s="44"/>
      <c r="S32" s="3"/>
      <c r="T32" s="46"/>
      <c r="U32" s="46"/>
      <c r="V32" s="46"/>
      <c r="W32" s="46"/>
      <c r="X32" s="46"/>
      <c r="Y32" s="46"/>
    </row>
    <row r="33" spans="1:18" ht="18" customHeight="1">
      <c r="A33" s="37" t="s">
        <v>40</v>
      </c>
      <c r="B33" s="38"/>
      <c r="C33" s="38"/>
      <c r="D33" s="38"/>
      <c r="E33" s="38"/>
      <c r="F33" s="39"/>
      <c r="G33" s="37" t="s">
        <v>46</v>
      </c>
      <c r="H33" s="40"/>
      <c r="I33" s="13"/>
      <c r="J33" s="13"/>
      <c r="K33" s="13"/>
      <c r="M33" s="10" t="s">
        <v>29</v>
      </c>
      <c r="N33" s="10"/>
      <c r="O33" s="11" t="s">
        <v>29</v>
      </c>
      <c r="P33" s="10"/>
      <c r="Q33" s="10"/>
      <c r="R33" s="10"/>
    </row>
    <row r="34" spans="1:18" ht="18" customHeight="1">
      <c r="A34" s="41" t="s">
        <v>76</v>
      </c>
      <c r="B34" s="42"/>
      <c r="C34" s="38"/>
      <c r="D34" s="38"/>
      <c r="E34" s="38"/>
      <c r="F34" s="38"/>
      <c r="G34" s="41" t="s">
        <v>49</v>
      </c>
      <c r="H34" s="38"/>
      <c r="I34" s="43"/>
      <c r="J34" s="13"/>
      <c r="K34" s="13"/>
      <c r="M34" s="10"/>
      <c r="N34" s="10"/>
      <c r="O34" s="10"/>
      <c r="P34" s="10"/>
      <c r="Q34" s="10"/>
      <c r="R34" s="10"/>
    </row>
    <row r="35" spans="1:18" ht="18" customHeight="1">
      <c r="A35" s="41" t="s">
        <v>42</v>
      </c>
      <c r="B35" s="42"/>
      <c r="C35" s="38"/>
      <c r="D35" s="38"/>
      <c r="E35" s="38"/>
      <c r="F35" s="38"/>
      <c r="G35" s="37" t="s">
        <v>47</v>
      </c>
      <c r="H35" s="38"/>
      <c r="I35" s="43"/>
      <c r="J35" s="13"/>
      <c r="K35" s="13"/>
      <c r="M35" s="10"/>
      <c r="N35" s="10"/>
      <c r="O35" s="10"/>
      <c r="P35" s="10"/>
      <c r="Q35" s="10"/>
      <c r="R35" s="10"/>
    </row>
    <row r="36" spans="1:18" ht="18" customHeight="1">
      <c r="A36" s="41" t="s">
        <v>43</v>
      </c>
      <c r="B36" s="42"/>
      <c r="C36" s="38"/>
      <c r="D36" s="38"/>
      <c r="E36" s="38"/>
      <c r="F36" s="38"/>
      <c r="G36" s="41" t="s">
        <v>50</v>
      </c>
      <c r="H36" s="38"/>
      <c r="I36" s="43"/>
      <c r="J36" s="13"/>
      <c r="K36" s="13"/>
      <c r="M36" s="10"/>
      <c r="N36" s="10"/>
      <c r="O36" s="10"/>
      <c r="P36" s="10"/>
      <c r="Q36" s="10"/>
      <c r="R36" s="10"/>
    </row>
    <row r="37" spans="1:18" ht="18" customHeight="1">
      <c r="A37" s="41" t="s">
        <v>44</v>
      </c>
      <c r="B37" s="42"/>
      <c r="C37" s="38"/>
      <c r="D37" s="38"/>
      <c r="E37" s="38"/>
      <c r="F37" s="38"/>
      <c r="G37" s="37" t="s">
        <v>48</v>
      </c>
      <c r="H37" s="38"/>
      <c r="I37" s="43"/>
      <c r="J37" s="13"/>
      <c r="K37" s="13"/>
      <c r="M37" s="10"/>
      <c r="N37" s="10"/>
      <c r="O37" s="10"/>
      <c r="P37" s="10"/>
      <c r="Q37" s="10"/>
      <c r="R37" s="10"/>
    </row>
    <row r="38" spans="1:18" ht="18" customHeight="1">
      <c r="A38" s="37" t="s">
        <v>41</v>
      </c>
      <c r="B38" s="38"/>
      <c r="C38" s="38"/>
      <c r="D38" s="38"/>
      <c r="E38" s="38"/>
      <c r="F38" s="38"/>
      <c r="G38" s="37" t="s">
        <v>51</v>
      </c>
      <c r="H38" s="38"/>
      <c r="I38" s="43"/>
      <c r="J38" s="13"/>
      <c r="K38" s="13"/>
      <c r="M38" s="10"/>
      <c r="N38" s="10"/>
      <c r="O38" s="10"/>
      <c r="P38" s="10"/>
      <c r="Q38" s="10"/>
      <c r="R38" s="10"/>
    </row>
    <row r="39" spans="1:11" ht="18" customHeight="1">
      <c r="A39" s="41" t="s">
        <v>45</v>
      </c>
      <c r="B39" s="40"/>
      <c r="C39" s="40"/>
      <c r="D39" s="38"/>
      <c r="E39" s="38"/>
      <c r="F39" s="38"/>
      <c r="G39" s="41" t="s">
        <v>52</v>
      </c>
      <c r="H39" s="38"/>
      <c r="I39" s="43"/>
      <c r="J39" s="13"/>
      <c r="K39" s="13"/>
    </row>
  </sheetData>
  <sheetProtection/>
  <mergeCells count="4">
    <mergeCell ref="A5:A6"/>
    <mergeCell ref="E5:E6"/>
    <mergeCell ref="I5:K5"/>
    <mergeCell ref="C5:D5"/>
  </mergeCells>
  <printOptions horizontalCentered="1"/>
  <pageMargins left="0.5905511811023623" right="0.5905511811023623" top="0.5905511811023623" bottom="0.5905511811023623" header="0.5118110236220472" footer="0.5118110236220472"/>
  <pageSetup horizontalDpi="300" verticalDpi="300" orientation="landscape"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企画指導部情報調査課</dc:creator>
  <cp:keywords/>
  <dc:description/>
  <cp:lastModifiedBy>alicadmin</cp:lastModifiedBy>
  <cp:lastPrinted>2006-11-22T07:28:03Z</cp:lastPrinted>
  <dcterms:created xsi:type="dcterms:W3CDTF">2000-06-02T09:27:18Z</dcterms:created>
  <dcterms:modified xsi:type="dcterms:W3CDTF">2011-05-17T10:22:21Z</dcterms:modified>
  <cp:category/>
  <cp:version/>
  <cp:contentType/>
  <cp:contentStatus/>
</cp:coreProperties>
</file>