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6年" sheetId="1" r:id="rId1"/>
  </sheets>
  <definedNames/>
  <calcPr fullCalcOnLoad="1"/>
</workbook>
</file>

<file path=xl/sharedStrings.xml><?xml version="1.0" encoding="utf-8"?>
<sst xmlns="http://schemas.openxmlformats.org/spreadsheetml/2006/main" count="464" uniqueCount="74">
  <si>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</si>
  <si>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</si>
  <si>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</si>
  <si>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</si>
  <si>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</si>
  <si>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</si>
  <si>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</si>
  <si>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</si>
  <si>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</si>
  <si>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</si>
  <si>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</si>
  <si>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</si>
  <si>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</si>
  <si>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</si>
  <si>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</si>
  <si>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</si>
  <si>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</si>
  <si>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</si>
  <si>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</si>
  <si>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</si>
  <si>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</si>
  <si>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</si>
  <si>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</si>
  <si>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</si>
  <si>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</si>
  <si>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</si>
  <si>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ｵｰｽﾄﾗﾘｱ</t>
  </si>
  <si>
    <t xml:space="preserve">      （１）たまねぎ</t>
  </si>
  <si>
    <t>　　（２）かぼちゃ</t>
  </si>
  <si>
    <t>タイ</t>
  </si>
  <si>
    <t>アメリカ</t>
  </si>
  <si>
    <t xml:space="preserve">    （７）ごぼう</t>
  </si>
  <si>
    <t>オランダ</t>
  </si>
  <si>
    <t>メキシコ</t>
  </si>
  <si>
    <t>ﾆｭｰｼﾞｰﾗﾝﾄﾞ</t>
  </si>
  <si>
    <t>インドネシア</t>
  </si>
  <si>
    <t>ﾆｭｰｼﾞｰﾗﾝﾄﾞ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</si>
  <si>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</si>
  <si>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</si>
  <si>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</si>
  <si>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</si>
  <si>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</si>
  <si>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</si>
  <si>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</si>
  <si>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</si>
  <si>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</si>
  <si>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</si>
  <si>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</si>
  <si>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</si>
  <si>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</si>
  <si>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</si>
  <si>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トンガ</t>
  </si>
  <si>
    <t>台湾</t>
  </si>
  <si>
    <t>中国</t>
  </si>
  <si>
    <t>メキシコ</t>
  </si>
  <si>
    <t>アメリカ</t>
  </si>
  <si>
    <t>タイ</t>
  </si>
  <si>
    <t>トンガ</t>
  </si>
  <si>
    <t>オランダ</t>
  </si>
  <si>
    <t>ペルー</t>
  </si>
  <si>
    <t>タ       イ</t>
  </si>
  <si>
    <t>韓国</t>
  </si>
  <si>
    <t>　　（５）結球キャベツ</t>
  </si>
  <si>
    <t>アルゼンチン</t>
  </si>
  <si>
    <t>ベトナム</t>
  </si>
  <si>
    <t>オマーン</t>
  </si>
  <si>
    <t>フィリピン</t>
  </si>
  <si>
    <t>ベルギー</t>
  </si>
  <si>
    <t>スペイン</t>
  </si>
  <si>
    <t xml:space="preserve">   Ⅶ－５　野菜の国別・品目別・月別輸入量（平成26年）</t>
  </si>
  <si>
    <t>平成26年</t>
  </si>
  <si>
    <t>フランス</t>
  </si>
  <si>
    <t>イタリア</t>
  </si>
  <si>
    <t>カナダ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</si>
</sst>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  <numFmt numFmtId="186" formatCode="0.0"/>
    <numFmt numFmtId="187" formatCode="#,###,"/>
    <numFmt numFmtId="188" formatCode="#,##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176" fontId="3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176" fontId="3" fillId="0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7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87" fontId="0" fillId="0" borderId="10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187" fontId="3" fillId="0" borderId="17" xfId="0" applyNumberFormat="1" applyFont="1" applyFill="1" applyBorder="1" applyAlignment="1">
      <alignment vertical="center"/>
    </xf>
    <xf numFmtId="187" fontId="3" fillId="0" borderId="18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 applyProtection="1">
      <alignment/>
      <protection/>
    </xf>
    <xf numFmtId="187" fontId="3" fillId="0" borderId="0" xfId="0" applyNumberFormat="1" applyFont="1" applyFill="1" applyAlignment="1">
      <alignment vertical="center"/>
    </xf>
    <xf numFmtId="187" fontId="3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/>
      <protection/>
    </xf>
    <xf numFmtId="176" fontId="7" fillId="0" borderId="22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87" fontId="7" fillId="0" borderId="18" xfId="0" applyNumberFormat="1" applyFont="1" applyFill="1" applyBorder="1" applyAlignment="1">
      <alignment horizontal="right" wrapText="1"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/>
    </xf>
    <xf numFmtId="187" fontId="7" fillId="0" borderId="10" xfId="0" applyNumberFormat="1" applyFont="1" applyFill="1" applyBorder="1" applyAlignment="1" applyProtection="1">
      <alignment/>
      <protection/>
    </xf>
    <xf numFmtId="187" fontId="7" fillId="0" borderId="20" xfId="0" applyNumberFormat="1" applyFont="1" applyFill="1" applyBorder="1" applyAlignment="1" applyProtection="1">
      <alignment/>
      <protection/>
    </xf>
    <xf numFmtId="187" fontId="7" fillId="0" borderId="0" xfId="0" applyNumberFormat="1" applyFont="1" applyFill="1" applyBorder="1" applyAlignment="1" applyProtection="1">
      <alignment/>
      <protection/>
    </xf>
    <xf numFmtId="187" fontId="7" fillId="0" borderId="17" xfId="0" applyNumberFormat="1" applyFont="1" applyFill="1" applyBorder="1" applyAlignment="1">
      <alignment horizontal="right" wrapText="1"/>
    </xf>
    <xf numFmtId="187" fontId="7" fillId="0" borderId="14" xfId="0" applyNumberFormat="1" applyFont="1" applyFill="1" applyBorder="1" applyAlignment="1">
      <alignment horizontal="right" wrapText="1"/>
    </xf>
    <xf numFmtId="176" fontId="7" fillId="0" borderId="23" xfId="0" applyNumberFormat="1" applyFont="1" applyFill="1" applyBorder="1" applyAlignment="1" applyProtection="1">
      <alignment/>
      <protection/>
    </xf>
    <xf numFmtId="176" fontId="7" fillId="0" borderId="24" xfId="0" applyNumberFormat="1" applyFont="1" applyFill="1" applyBorder="1" applyAlignment="1" applyProtection="1">
      <alignment/>
      <protection/>
    </xf>
    <xf numFmtId="176" fontId="7" fillId="0" borderId="25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87" fontId="3" fillId="0" borderId="26" xfId="0" applyNumberFormat="1" applyFont="1" applyFill="1" applyBorder="1" applyAlignment="1" applyProtection="1">
      <alignment/>
      <protection/>
    </xf>
    <xf numFmtId="187" fontId="3" fillId="0" borderId="19" xfId="49" applyNumberFormat="1" applyFont="1" applyFill="1" applyBorder="1" applyAlignment="1" applyProtection="1">
      <alignment/>
      <protection/>
    </xf>
    <xf numFmtId="187" fontId="3" fillId="0" borderId="27" xfId="0" applyNumberFormat="1" applyFont="1" applyFill="1" applyBorder="1" applyAlignment="1" applyProtection="1">
      <alignment/>
      <protection/>
    </xf>
    <xf numFmtId="187" fontId="3" fillId="0" borderId="28" xfId="0" applyNumberFormat="1" applyFont="1" applyFill="1" applyBorder="1" applyAlignment="1">
      <alignment/>
    </xf>
    <xf numFmtId="187" fontId="7" fillId="0" borderId="26" xfId="0" applyNumberFormat="1" applyFont="1" applyFill="1" applyBorder="1" applyAlignment="1" applyProtection="1">
      <alignment/>
      <protection/>
    </xf>
    <xf numFmtId="187" fontId="7" fillId="0" borderId="19" xfId="0" applyNumberFormat="1" applyFont="1" applyFill="1" applyBorder="1" applyAlignment="1" applyProtection="1">
      <alignment/>
      <protection/>
    </xf>
    <xf numFmtId="187" fontId="7" fillId="0" borderId="19" xfId="49" applyNumberFormat="1" applyFont="1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87" fontId="3" fillId="0" borderId="20" xfId="0" applyNumberFormat="1" applyFont="1" applyFill="1" applyBorder="1" applyAlignment="1" applyProtection="1">
      <alignment/>
      <protection/>
    </xf>
    <xf numFmtId="187" fontId="3" fillId="0" borderId="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 horizontal="right"/>
      <protection/>
    </xf>
    <xf numFmtId="176" fontId="7" fillId="0" borderId="16" xfId="0" applyNumberFormat="1" applyFont="1" applyFill="1" applyBorder="1" applyAlignment="1" applyProtection="1">
      <alignment horizontal="right"/>
      <protection/>
    </xf>
    <xf numFmtId="176" fontId="7" fillId="0" borderId="13" xfId="0" applyNumberFormat="1" applyFont="1" applyFill="1" applyBorder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/>
      <protection/>
    </xf>
    <xf numFmtId="187" fontId="7" fillId="0" borderId="29" xfId="0" applyNumberFormat="1" applyFont="1" applyFill="1" applyBorder="1" applyAlignment="1">
      <alignment horizontal="right" wrapText="1"/>
    </xf>
    <xf numFmtId="187" fontId="7" fillId="0" borderId="30" xfId="0" applyNumberFormat="1" applyFont="1" applyFill="1" applyBorder="1" applyAlignment="1">
      <alignment horizontal="right" wrapText="1"/>
    </xf>
    <xf numFmtId="187" fontId="3" fillId="0" borderId="1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>
      <alignment horizontal="distributed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tabSelected="1" zoomScalePageLayoutView="0" workbookViewId="0" topLeftCell="A1">
      <selection activeCell="A1" sqref="A1"/>
    </sheetView>
  </sheetViews>
  <sheetFormatPr defaultColWidth="8.66015625" defaultRowHeight="18"/>
  <sheetData>
    <row r="1" spans="1:14" s="3" customFormat="1" ht="17.25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17.2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17.25">
      <c r="A3" s="10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3" customFormat="1" ht="17.25">
      <c r="A4" s="11" t="s">
        <v>12</v>
      </c>
      <c r="B4" s="12"/>
      <c r="C4" s="8"/>
      <c r="D4" s="12"/>
      <c r="E4" s="12"/>
      <c r="F4" s="12"/>
      <c r="G4" s="12"/>
      <c r="H4" s="12"/>
      <c r="I4" s="12"/>
      <c r="J4" s="12"/>
      <c r="K4" s="12"/>
      <c r="L4" s="11"/>
      <c r="M4" s="12"/>
      <c r="N4" s="14" t="s">
        <v>0</v>
      </c>
    </row>
    <row r="5" spans="1:15" s="3" customFormat="1" ht="17.25">
      <c r="A5" s="50" t="s">
        <v>70</v>
      </c>
      <c r="B5" s="90" t="s">
        <v>14</v>
      </c>
      <c r="C5" s="88" t="s">
        <v>15</v>
      </c>
      <c r="D5" s="86" t="s">
        <v>16</v>
      </c>
      <c r="E5" s="88" t="s">
        <v>17</v>
      </c>
      <c r="F5" s="86" t="s">
        <v>18</v>
      </c>
      <c r="G5" s="88" t="s">
        <v>19</v>
      </c>
      <c r="H5" s="86" t="s">
        <v>20</v>
      </c>
      <c r="I5" s="88" t="s">
        <v>21</v>
      </c>
      <c r="J5" s="86" t="s">
        <v>22</v>
      </c>
      <c r="K5" s="88" t="s">
        <v>23</v>
      </c>
      <c r="L5" s="86" t="s">
        <v>24</v>
      </c>
      <c r="M5" s="88" t="s">
        <v>25</v>
      </c>
      <c r="N5" s="92" t="s">
        <v>1</v>
      </c>
      <c r="O5" s="2"/>
    </row>
    <row r="6" spans="1:15" s="3" customFormat="1" ht="17.25">
      <c r="A6" s="51"/>
      <c r="B6" s="91"/>
      <c r="C6" s="89"/>
      <c r="D6" s="87"/>
      <c r="E6" s="89"/>
      <c r="F6" s="87"/>
      <c r="G6" s="89"/>
      <c r="H6" s="87"/>
      <c r="I6" s="89"/>
      <c r="J6" s="87"/>
      <c r="K6" s="89"/>
      <c r="L6" s="87"/>
      <c r="M6" s="89"/>
      <c r="N6" s="93"/>
      <c r="O6" s="2"/>
    </row>
    <row r="7" spans="1:15" s="3" customFormat="1" ht="17.25">
      <c r="A7" s="94" t="s">
        <v>1</v>
      </c>
      <c r="B7" s="42">
        <v>35730191</v>
      </c>
      <c r="C7" s="43">
        <v>29102868</v>
      </c>
      <c r="D7" s="44">
        <v>32886504</v>
      </c>
      <c r="E7" s="43">
        <v>33676631</v>
      </c>
      <c r="F7" s="44">
        <v>27405151</v>
      </c>
      <c r="G7" s="43">
        <v>35136466</v>
      </c>
      <c r="H7" s="44">
        <v>27011974</v>
      </c>
      <c r="I7" s="43">
        <v>26162753</v>
      </c>
      <c r="J7" s="44">
        <v>26395447</v>
      </c>
      <c r="K7" s="43">
        <v>26426179</v>
      </c>
      <c r="L7" s="44">
        <v>23160472</v>
      </c>
      <c r="M7" s="43">
        <v>26807277</v>
      </c>
      <c r="N7" s="45">
        <f>SUM(N9,N11,N13,N15,N17,N19,N21)</f>
        <v>349901913</v>
      </c>
      <c r="O7" s="5"/>
    </row>
    <row r="8" spans="1:15" s="3" customFormat="1" ht="17.25">
      <c r="A8" s="95"/>
      <c r="B8" s="35">
        <f>B7/$B7*100</f>
        <v>100</v>
      </c>
      <c r="C8" s="36">
        <f aca="true" t="shared" si="0" ref="C8:N8">C7/C7*100</f>
        <v>100</v>
      </c>
      <c r="D8" s="38">
        <f t="shared" si="0"/>
        <v>100</v>
      </c>
      <c r="E8" s="36">
        <f t="shared" si="0"/>
        <v>100</v>
      </c>
      <c r="F8" s="38">
        <f>F7/F7*100</f>
        <v>100</v>
      </c>
      <c r="G8" s="36">
        <f t="shared" si="0"/>
        <v>100</v>
      </c>
      <c r="H8" s="38">
        <f t="shared" si="0"/>
        <v>100</v>
      </c>
      <c r="I8" s="36">
        <f t="shared" si="0"/>
        <v>100</v>
      </c>
      <c r="J8" s="38">
        <f t="shared" si="0"/>
        <v>100</v>
      </c>
      <c r="K8" s="36">
        <f t="shared" si="0"/>
        <v>100</v>
      </c>
      <c r="L8" s="38">
        <f t="shared" si="0"/>
        <v>100</v>
      </c>
      <c r="M8" s="36">
        <f t="shared" si="0"/>
        <v>100</v>
      </c>
      <c r="N8" s="6">
        <f t="shared" si="0"/>
        <v>100</v>
      </c>
      <c r="O8" s="5" t="s">
        <v>12</v>
      </c>
    </row>
    <row r="9" spans="1:15" s="3" customFormat="1" ht="17.25">
      <c r="A9" s="94" t="s">
        <v>6</v>
      </c>
      <c r="B9" s="42">
        <v>28152844</v>
      </c>
      <c r="C9" s="43">
        <v>21673874</v>
      </c>
      <c r="D9" s="44">
        <v>23149582</v>
      </c>
      <c r="E9" s="43">
        <v>26000804</v>
      </c>
      <c r="F9" s="44">
        <v>24266484</v>
      </c>
      <c r="G9" s="43">
        <v>31647716</v>
      </c>
      <c r="H9" s="44">
        <v>24901442</v>
      </c>
      <c r="I9" s="43">
        <v>24557419</v>
      </c>
      <c r="J9" s="44">
        <v>24088658</v>
      </c>
      <c r="K9" s="43">
        <v>23126292</v>
      </c>
      <c r="L9" s="44">
        <v>20806730</v>
      </c>
      <c r="M9" s="52">
        <v>23826744</v>
      </c>
      <c r="N9" s="45">
        <f>SUM(B9:M9)</f>
        <v>296198589</v>
      </c>
      <c r="O9" s="5"/>
    </row>
    <row r="10" spans="1:15" s="3" customFormat="1" ht="17.25">
      <c r="A10" s="95"/>
      <c r="B10" s="35">
        <f>(B9/B7)*100</f>
        <v>78.79287295161674</v>
      </c>
      <c r="C10" s="36">
        <f aca="true" t="shared" si="1" ref="C10:L10">C9/C7*100</f>
        <v>74.47332682126037</v>
      </c>
      <c r="D10" s="38">
        <f t="shared" si="1"/>
        <v>70.39234696397038</v>
      </c>
      <c r="E10" s="36">
        <f t="shared" si="1"/>
        <v>77.20725983546276</v>
      </c>
      <c r="F10" s="38">
        <f t="shared" si="1"/>
        <v>88.54716399847605</v>
      </c>
      <c r="G10" s="36">
        <f t="shared" si="1"/>
        <v>90.07085686989693</v>
      </c>
      <c r="H10" s="38">
        <f t="shared" si="1"/>
        <v>92.18667987759798</v>
      </c>
      <c r="I10" s="36">
        <f t="shared" si="1"/>
        <v>93.86404786988587</v>
      </c>
      <c r="J10" s="38">
        <f t="shared" si="1"/>
        <v>91.26065567292723</v>
      </c>
      <c r="K10" s="36">
        <f t="shared" si="1"/>
        <v>87.51281068670579</v>
      </c>
      <c r="L10" s="38">
        <f t="shared" si="1"/>
        <v>89.83724511313932</v>
      </c>
      <c r="M10" s="36">
        <f>M9/M7*100</f>
        <v>88.88162717906783</v>
      </c>
      <c r="N10" s="6">
        <f>N9/N7*100</f>
        <v>84.65189185747607</v>
      </c>
      <c r="O10" s="5"/>
    </row>
    <row r="11" spans="1:17" s="3" customFormat="1" ht="17.25">
      <c r="A11" s="94" t="s">
        <v>55</v>
      </c>
      <c r="B11" s="42">
        <v>7199659</v>
      </c>
      <c r="C11" s="43">
        <v>4050905</v>
      </c>
      <c r="D11" s="44">
        <v>2154694</v>
      </c>
      <c r="E11" s="43">
        <v>201392</v>
      </c>
      <c r="F11" s="44">
        <v>13617</v>
      </c>
      <c r="G11" s="43">
        <v>2720</v>
      </c>
      <c r="H11" s="44">
        <v>7482</v>
      </c>
      <c r="I11" s="43">
        <v>442310</v>
      </c>
      <c r="J11" s="44">
        <v>1596089</v>
      </c>
      <c r="K11" s="43">
        <v>3272327</v>
      </c>
      <c r="L11" s="44">
        <v>2321342</v>
      </c>
      <c r="M11" s="43">
        <v>2935653</v>
      </c>
      <c r="N11" s="45">
        <f>SUM(B11:M11)</f>
        <v>24198190</v>
      </c>
      <c r="O11" s="53"/>
      <c r="P11" s="54"/>
      <c r="Q11" s="54"/>
    </row>
    <row r="12" spans="1:15" s="3" customFormat="1" ht="17.25">
      <c r="A12" s="95"/>
      <c r="B12" s="35">
        <f aca="true" t="shared" si="2" ref="B12:N12">B11/B7*100</f>
        <v>20.15007140599948</v>
      </c>
      <c r="C12" s="36">
        <f t="shared" si="2"/>
        <v>13.919263902100646</v>
      </c>
      <c r="D12" s="38">
        <f t="shared" si="2"/>
        <v>6.551909561441982</v>
      </c>
      <c r="E12" s="36">
        <f t="shared" si="2"/>
        <v>0.5980170641178448</v>
      </c>
      <c r="F12" s="38">
        <f t="shared" si="2"/>
        <v>0.04968773935965542</v>
      </c>
      <c r="G12" s="36">
        <f t="shared" si="2"/>
        <v>0.007741245235078565</v>
      </c>
      <c r="H12" s="38">
        <f t="shared" si="2"/>
        <v>0.02769882719419173</v>
      </c>
      <c r="I12" s="36">
        <f t="shared" si="2"/>
        <v>1.690609547091623</v>
      </c>
      <c r="J12" s="38">
        <f t="shared" si="2"/>
        <v>6.046834516574013</v>
      </c>
      <c r="K12" s="36">
        <f t="shared" si="2"/>
        <v>12.382898791384104</v>
      </c>
      <c r="L12" s="38">
        <f t="shared" si="2"/>
        <v>10.022861364828834</v>
      </c>
      <c r="M12" s="36">
        <f t="shared" si="2"/>
        <v>10.950955593139877</v>
      </c>
      <c r="N12" s="6">
        <f t="shared" si="2"/>
        <v>6.9157066883484</v>
      </c>
      <c r="O12" s="5"/>
    </row>
    <row r="13" spans="1:15" s="3" customFormat="1" ht="17.25">
      <c r="A13" s="94" t="s">
        <v>2</v>
      </c>
      <c r="B13" s="42">
        <v>12000</v>
      </c>
      <c r="C13" s="43">
        <v>1398405</v>
      </c>
      <c r="D13" s="44">
        <v>4684895</v>
      </c>
      <c r="E13" s="43">
        <v>5878935</v>
      </c>
      <c r="F13" s="44">
        <v>2234800</v>
      </c>
      <c r="G13" s="43">
        <v>2870740</v>
      </c>
      <c r="H13" s="44">
        <v>1670800</v>
      </c>
      <c r="I13" s="43">
        <v>249600</v>
      </c>
      <c r="J13" s="44">
        <v>196800</v>
      </c>
      <c r="K13" s="43">
        <v>27560</v>
      </c>
      <c r="L13" s="44"/>
      <c r="M13" s="43"/>
      <c r="N13" s="45">
        <f>SUM(B13:M13)</f>
        <v>19224535</v>
      </c>
      <c r="O13" s="5"/>
    </row>
    <row r="14" spans="1:15" s="3" customFormat="1" ht="17.25">
      <c r="A14" s="95"/>
      <c r="B14" s="35">
        <f>B13/B7*100</f>
        <v>0.033585042968284164</v>
      </c>
      <c r="C14" s="36">
        <f>C13/C7*100</f>
        <v>4.805041894840055</v>
      </c>
      <c r="D14" s="38">
        <f>D13/D7*100</f>
        <v>14.24564617753228</v>
      </c>
      <c r="E14" s="36">
        <f>E13/E7*100</f>
        <v>17.457016409984718</v>
      </c>
      <c r="F14" s="38">
        <f aca="true" t="shared" si="3" ref="F14:K14">F13/F7*100</f>
        <v>8.154671360869349</v>
      </c>
      <c r="G14" s="36">
        <f t="shared" si="3"/>
        <v>8.170258215496117</v>
      </c>
      <c r="H14" s="38">
        <f t="shared" si="3"/>
        <v>6.185405035559415</v>
      </c>
      <c r="I14" s="36">
        <f t="shared" si="3"/>
        <v>0.9540280413150711</v>
      </c>
      <c r="J14" s="38">
        <f t="shared" si="3"/>
        <v>0.7455831303027375</v>
      </c>
      <c r="K14" s="36">
        <f t="shared" si="3"/>
        <v>0.10429052191011043</v>
      </c>
      <c r="L14" s="38">
        <f>L13/L7*100</f>
        <v>0</v>
      </c>
      <c r="M14" s="36">
        <f>M13/M7*100</f>
        <v>0</v>
      </c>
      <c r="N14" s="6">
        <f>N13/N7*100</f>
        <v>5.49426404536405</v>
      </c>
      <c r="O14" s="5"/>
    </row>
    <row r="15" spans="1:15" s="3" customFormat="1" ht="17.25">
      <c r="A15" s="94" t="s">
        <v>3</v>
      </c>
      <c r="B15" s="42"/>
      <c r="C15" s="43"/>
      <c r="D15" s="44">
        <v>1337760</v>
      </c>
      <c r="E15" s="43">
        <v>1299180</v>
      </c>
      <c r="F15" s="44">
        <v>890250</v>
      </c>
      <c r="G15" s="43">
        <v>615290</v>
      </c>
      <c r="H15" s="44">
        <v>305610</v>
      </c>
      <c r="I15" s="43">
        <v>165680</v>
      </c>
      <c r="J15" s="44"/>
      <c r="K15" s="43"/>
      <c r="L15" s="44"/>
      <c r="M15" s="43"/>
      <c r="N15" s="45">
        <f>SUM(B15:M15)</f>
        <v>4613770</v>
      </c>
      <c r="O15" s="5"/>
    </row>
    <row r="16" spans="1:15" s="3" customFormat="1" ht="17.25">
      <c r="A16" s="95"/>
      <c r="B16" s="35">
        <f aca="true" t="shared" si="4" ref="B16:M16">B15/B7*100</f>
        <v>0</v>
      </c>
      <c r="C16" s="36">
        <f t="shared" si="4"/>
        <v>0</v>
      </c>
      <c r="D16" s="38">
        <f t="shared" si="4"/>
        <v>4.067808484599031</v>
      </c>
      <c r="E16" s="36">
        <f t="shared" si="4"/>
        <v>3.857808698263196</v>
      </c>
      <c r="F16" s="38">
        <f t="shared" si="4"/>
        <v>3.248476901294943</v>
      </c>
      <c r="G16" s="36">
        <f t="shared" si="4"/>
        <v>1.7511436693718712</v>
      </c>
      <c r="H16" s="38">
        <f t="shared" si="4"/>
        <v>1.1313871396440704</v>
      </c>
      <c r="I16" s="36">
        <f t="shared" si="4"/>
        <v>0.6332666902447154</v>
      </c>
      <c r="J16" s="38">
        <f t="shared" si="4"/>
        <v>0</v>
      </c>
      <c r="K16" s="36">
        <f t="shared" si="4"/>
        <v>0</v>
      </c>
      <c r="L16" s="38">
        <f t="shared" si="4"/>
        <v>0</v>
      </c>
      <c r="M16" s="36">
        <f t="shared" si="4"/>
        <v>0</v>
      </c>
      <c r="N16" s="6">
        <f>N15/N7*100</f>
        <v>1.318589532832877</v>
      </c>
      <c r="O16" s="5"/>
    </row>
    <row r="17" spans="1:15" s="3" customFormat="1" ht="17.25">
      <c r="A17" s="94" t="s">
        <v>56</v>
      </c>
      <c r="B17" s="42">
        <v>271288</v>
      </c>
      <c r="C17" s="43">
        <v>1662884</v>
      </c>
      <c r="D17" s="44">
        <v>945093</v>
      </c>
      <c r="E17" s="43"/>
      <c r="F17" s="44"/>
      <c r="G17" s="43"/>
      <c r="H17" s="44"/>
      <c r="I17" s="43"/>
      <c r="J17" s="44"/>
      <c r="K17" s="43"/>
      <c r="L17" s="44"/>
      <c r="M17" s="43"/>
      <c r="N17" s="45">
        <f>SUM(B17:M17)</f>
        <v>2879265</v>
      </c>
      <c r="O17" s="5"/>
    </row>
    <row r="18" spans="1:15" s="3" customFormat="1" ht="17.25">
      <c r="A18" s="95"/>
      <c r="B18" s="35">
        <f>B17/B7*100</f>
        <v>0.7592682613983228</v>
      </c>
      <c r="C18" s="36">
        <f>C17/C7*100</f>
        <v>5.713814872128753</v>
      </c>
      <c r="D18" s="38">
        <f>D17/D7*100</f>
        <v>2.873801970559108</v>
      </c>
      <c r="E18" s="36">
        <f aca="true" t="shared" si="5" ref="E18:M20">E17/E7*100</f>
        <v>0</v>
      </c>
      <c r="F18" s="38">
        <f t="shared" si="5"/>
        <v>0</v>
      </c>
      <c r="G18" s="36">
        <f t="shared" si="5"/>
        <v>0</v>
      </c>
      <c r="H18" s="38">
        <f t="shared" si="5"/>
        <v>0</v>
      </c>
      <c r="I18" s="36">
        <f t="shared" si="5"/>
        <v>0</v>
      </c>
      <c r="J18" s="38">
        <f t="shared" si="5"/>
        <v>0</v>
      </c>
      <c r="K18" s="36">
        <f t="shared" si="5"/>
        <v>0</v>
      </c>
      <c r="L18" s="38">
        <f t="shared" si="5"/>
        <v>0</v>
      </c>
      <c r="M18" s="36">
        <f t="shared" si="5"/>
        <v>0</v>
      </c>
      <c r="N18" s="6">
        <f>N17/N7*100</f>
        <v>0.8228777531719297</v>
      </c>
      <c r="O18" s="5" t="s">
        <v>12</v>
      </c>
    </row>
    <row r="19" spans="1:15" s="3" customFormat="1" ht="17.25">
      <c r="A19" s="102" t="s">
        <v>61</v>
      </c>
      <c r="B19" s="55">
        <v>22400</v>
      </c>
      <c r="C19" s="56">
        <v>66400</v>
      </c>
      <c r="D19" s="57">
        <v>32800</v>
      </c>
      <c r="E19" s="56">
        <v>8800</v>
      </c>
      <c r="F19" s="57"/>
      <c r="G19" s="56"/>
      <c r="H19" s="57">
        <v>126640</v>
      </c>
      <c r="I19" s="56">
        <v>747744</v>
      </c>
      <c r="J19" s="57">
        <v>513900</v>
      </c>
      <c r="K19" s="56"/>
      <c r="L19" s="57">
        <v>12400</v>
      </c>
      <c r="M19" s="56"/>
      <c r="N19" s="45">
        <v>1531084</v>
      </c>
      <c r="O19" s="24"/>
    </row>
    <row r="20" spans="1:15" s="3" customFormat="1" ht="17.25">
      <c r="A20" s="99"/>
      <c r="B20" s="35">
        <f>B19/B7*100</f>
        <v>0.06269208020746377</v>
      </c>
      <c r="C20" s="36">
        <f>C19/C9*100</f>
        <v>0.30635962910922154</v>
      </c>
      <c r="D20" s="38">
        <f>D19/D9*100</f>
        <v>0.14168722355332378</v>
      </c>
      <c r="E20" s="36">
        <f t="shared" si="5"/>
        <v>0.03384510725129884</v>
      </c>
      <c r="F20" s="38">
        <f t="shared" si="5"/>
        <v>0</v>
      </c>
      <c r="G20" s="36">
        <f t="shared" si="5"/>
        <v>0</v>
      </c>
      <c r="H20" s="38">
        <f t="shared" si="5"/>
        <v>0.5085649256777981</v>
      </c>
      <c r="I20" s="36">
        <f t="shared" si="5"/>
        <v>3.0448802457619837</v>
      </c>
      <c r="J20" s="38">
        <f t="shared" si="5"/>
        <v>2.133369156554923</v>
      </c>
      <c r="K20" s="36">
        <f t="shared" si="5"/>
        <v>0</v>
      </c>
      <c r="L20" s="38">
        <f t="shared" si="5"/>
        <v>0.05959610183820331</v>
      </c>
      <c r="M20" s="36">
        <f t="shared" si="5"/>
        <v>0</v>
      </c>
      <c r="N20" s="6">
        <f>N19/N9*100</f>
        <v>0.5169113077712872</v>
      </c>
      <c r="O20" s="24"/>
    </row>
    <row r="21" spans="1:15" s="3" customFormat="1" ht="17.25">
      <c r="A21" s="94" t="s">
        <v>4</v>
      </c>
      <c r="B21" s="58">
        <v>72000</v>
      </c>
      <c r="C21" s="52">
        <v>250400</v>
      </c>
      <c r="D21" s="52">
        <v>581680</v>
      </c>
      <c r="E21" s="52">
        <v>287520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9">
        <v>20000</v>
      </c>
      <c r="M21" s="52">
        <v>44880</v>
      </c>
      <c r="N21" s="45">
        <f>SUM(B21:M21)</f>
        <v>1256480</v>
      </c>
      <c r="O21" s="24" t="s">
        <v>12</v>
      </c>
    </row>
    <row r="22" spans="1:15" s="3" customFormat="1" ht="17.25">
      <c r="A22" s="95"/>
      <c r="B22" s="35">
        <f aca="true" t="shared" si="6" ref="B22:N22">B21/B7*100</f>
        <v>0.20151025780970497</v>
      </c>
      <c r="C22" s="36">
        <f t="shared" si="6"/>
        <v>0.8603963018352694</v>
      </c>
      <c r="D22" s="38">
        <f t="shared" si="6"/>
        <v>1.768749879889939</v>
      </c>
      <c r="E22" s="36">
        <f t="shared" si="6"/>
        <v>0.853767112274384</v>
      </c>
      <c r="F22" s="38">
        <f t="shared" si="6"/>
        <v>0</v>
      </c>
      <c r="G22" s="36">
        <f t="shared" si="6"/>
        <v>0</v>
      </c>
      <c r="H22" s="38">
        <f t="shared" si="6"/>
        <v>0</v>
      </c>
      <c r="I22" s="36">
        <f t="shared" si="6"/>
        <v>0</v>
      </c>
      <c r="J22" s="38">
        <f t="shared" si="6"/>
        <v>0</v>
      </c>
      <c r="K22" s="36">
        <f t="shared" si="6"/>
        <v>0</v>
      </c>
      <c r="L22" s="38">
        <f t="shared" si="6"/>
        <v>0.08635402594558522</v>
      </c>
      <c r="M22" s="36">
        <f t="shared" si="6"/>
        <v>0.1674172277922894</v>
      </c>
      <c r="N22" s="6">
        <f t="shared" si="6"/>
        <v>0.3590949215530582</v>
      </c>
      <c r="O22" s="24" t="s">
        <v>12</v>
      </c>
    </row>
    <row r="23" spans="1:15" s="3" customFormat="1" ht="17.25">
      <c r="A23" s="15"/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 s="24" t="s">
        <v>12</v>
      </c>
    </row>
    <row r="24" spans="1:15" s="3" customFormat="1" ht="17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4" t="s">
        <v>12</v>
      </c>
    </row>
    <row r="25" spans="1:15" s="3" customFormat="1" ht="17.25">
      <c r="A25" s="10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4" t="s">
        <v>12</v>
      </c>
    </row>
    <row r="26" spans="1:15" s="3" customFormat="1" ht="17.25">
      <c r="A26" s="11" t="s">
        <v>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1"/>
      <c r="M26" s="12"/>
      <c r="N26" s="14" t="s">
        <v>0</v>
      </c>
      <c r="O26" s="24" t="s">
        <v>12</v>
      </c>
    </row>
    <row r="27" spans="1:15" s="3" customFormat="1" ht="17.25">
      <c r="A27" s="1" t="str">
        <f>A5</f>
        <v>平成26年</v>
      </c>
      <c r="B27" s="96" t="s">
        <v>14</v>
      </c>
      <c r="C27" s="98" t="s">
        <v>15</v>
      </c>
      <c r="D27" s="100" t="s">
        <v>16</v>
      </c>
      <c r="E27" s="98" t="s">
        <v>17</v>
      </c>
      <c r="F27" s="100" t="s">
        <v>18</v>
      </c>
      <c r="G27" s="98" t="s">
        <v>19</v>
      </c>
      <c r="H27" s="100" t="s">
        <v>20</v>
      </c>
      <c r="I27" s="98" t="s">
        <v>21</v>
      </c>
      <c r="J27" s="100" t="s">
        <v>22</v>
      </c>
      <c r="K27" s="98" t="s">
        <v>23</v>
      </c>
      <c r="L27" s="100" t="s">
        <v>24</v>
      </c>
      <c r="M27" s="98" t="s">
        <v>25</v>
      </c>
      <c r="N27" s="92" t="s">
        <v>1</v>
      </c>
      <c r="O27" s="5"/>
    </row>
    <row r="28" spans="1:15" s="3" customFormat="1" ht="17.25">
      <c r="A28" s="4"/>
      <c r="B28" s="97"/>
      <c r="C28" s="99"/>
      <c r="D28" s="101"/>
      <c r="E28" s="99"/>
      <c r="F28" s="101"/>
      <c r="G28" s="99"/>
      <c r="H28" s="101"/>
      <c r="I28" s="99"/>
      <c r="J28" s="101"/>
      <c r="K28" s="99"/>
      <c r="L28" s="101"/>
      <c r="M28" s="99"/>
      <c r="N28" s="93"/>
      <c r="O28" s="5" t="s">
        <v>12</v>
      </c>
    </row>
    <row r="29" spans="1:15" s="3" customFormat="1" ht="17.25">
      <c r="A29" s="103" t="s">
        <v>1</v>
      </c>
      <c r="B29" s="43">
        <v>19056815</v>
      </c>
      <c r="C29" s="43">
        <v>12849679</v>
      </c>
      <c r="D29" s="44">
        <v>15123128</v>
      </c>
      <c r="E29" s="43">
        <v>18891682</v>
      </c>
      <c r="F29" s="44">
        <v>10802887</v>
      </c>
      <c r="G29" s="43">
        <v>3082861</v>
      </c>
      <c r="H29" s="46">
        <v>995199</v>
      </c>
      <c r="I29" s="47">
        <v>410045</v>
      </c>
      <c r="J29" s="46">
        <v>78074</v>
      </c>
      <c r="K29" s="47">
        <v>1987928</v>
      </c>
      <c r="L29" s="46">
        <v>2775471</v>
      </c>
      <c r="M29" s="47">
        <v>12708335</v>
      </c>
      <c r="N29" s="45">
        <f>SUM(B29:M29)</f>
        <v>98762104</v>
      </c>
      <c r="O29" s="5"/>
    </row>
    <row r="30" spans="1:16" s="3" customFormat="1" ht="17.25">
      <c r="A30" s="104"/>
      <c r="B30" s="36">
        <f>B29/B29*100</f>
        <v>100</v>
      </c>
      <c r="C30" s="36">
        <f aca="true" t="shared" si="7" ref="C30:N30">C29/C29*100</f>
        <v>100</v>
      </c>
      <c r="D30" s="38">
        <f t="shared" si="7"/>
        <v>100</v>
      </c>
      <c r="E30" s="36">
        <f t="shared" si="7"/>
        <v>100</v>
      </c>
      <c r="F30" s="38">
        <f t="shared" si="7"/>
        <v>100</v>
      </c>
      <c r="G30" s="36">
        <f t="shared" si="7"/>
        <v>100</v>
      </c>
      <c r="H30" s="38">
        <f t="shared" si="7"/>
        <v>100</v>
      </c>
      <c r="I30" s="36">
        <f t="shared" si="7"/>
        <v>100</v>
      </c>
      <c r="J30" s="38">
        <f t="shared" si="7"/>
        <v>100</v>
      </c>
      <c r="K30" s="36">
        <f t="shared" si="7"/>
        <v>100</v>
      </c>
      <c r="L30" s="38">
        <f t="shared" si="7"/>
        <v>100</v>
      </c>
      <c r="M30" s="36">
        <f t="shared" si="7"/>
        <v>100</v>
      </c>
      <c r="N30" s="6">
        <f t="shared" si="7"/>
        <v>100</v>
      </c>
      <c r="O30" s="27"/>
      <c r="P30" s="27"/>
    </row>
    <row r="31" spans="1:15" s="3" customFormat="1" ht="17.25">
      <c r="A31" s="103" t="s">
        <v>2</v>
      </c>
      <c r="B31" s="43">
        <v>7691780</v>
      </c>
      <c r="C31" s="43">
        <v>12287160</v>
      </c>
      <c r="D31" s="44">
        <v>14845240</v>
      </c>
      <c r="E31" s="43">
        <v>16398295</v>
      </c>
      <c r="F31" s="44">
        <v>1771620</v>
      </c>
      <c r="G31" s="43"/>
      <c r="H31" s="44"/>
      <c r="I31" s="43"/>
      <c r="J31" s="44"/>
      <c r="K31" s="43"/>
      <c r="L31" s="44"/>
      <c r="M31" s="43"/>
      <c r="N31" s="45">
        <f>SUM(B31:M31)</f>
        <v>52994095</v>
      </c>
      <c r="O31" s="5"/>
    </row>
    <row r="32" spans="1:15" s="3" customFormat="1" ht="17.25">
      <c r="A32" s="104"/>
      <c r="B32" s="36">
        <f>B31/B29*100</f>
        <v>40.36235855781777</v>
      </c>
      <c r="C32" s="36">
        <f>C31/C29*100</f>
        <v>95.62231087640399</v>
      </c>
      <c r="D32" s="38">
        <f>D31/D29*100</f>
        <v>98.16249654172073</v>
      </c>
      <c r="E32" s="36">
        <f>E31/E29*100</f>
        <v>86.80166752753937</v>
      </c>
      <c r="F32" s="38">
        <f>F31/F29*100</f>
        <v>16.399505058231192</v>
      </c>
      <c r="G32" s="36">
        <f aca="true" t="shared" si="8" ref="G32:M32">G31/G29*100</f>
        <v>0</v>
      </c>
      <c r="H32" s="38">
        <f t="shared" si="8"/>
        <v>0</v>
      </c>
      <c r="I32" s="36">
        <f t="shared" si="8"/>
        <v>0</v>
      </c>
      <c r="J32" s="38">
        <f t="shared" si="8"/>
        <v>0</v>
      </c>
      <c r="K32" s="36">
        <f t="shared" si="8"/>
        <v>0</v>
      </c>
      <c r="L32" s="38">
        <f t="shared" si="8"/>
        <v>0</v>
      </c>
      <c r="M32" s="36">
        <f t="shared" si="8"/>
        <v>0</v>
      </c>
      <c r="N32" s="22">
        <f>N31/N29*100</f>
        <v>53.65832931222283</v>
      </c>
      <c r="O32" s="5" t="s">
        <v>12</v>
      </c>
    </row>
    <row r="33" spans="1:15" s="3" customFormat="1" ht="17.25">
      <c r="A33" s="103" t="s">
        <v>5</v>
      </c>
      <c r="B33" s="47">
        <v>11359915</v>
      </c>
      <c r="C33" s="47">
        <v>558199</v>
      </c>
      <c r="D33" s="46">
        <v>273168</v>
      </c>
      <c r="E33" s="47">
        <v>2492187</v>
      </c>
      <c r="F33" s="46">
        <v>9031267</v>
      </c>
      <c r="G33" s="47">
        <v>3071301</v>
      </c>
      <c r="H33" s="46">
        <v>144999</v>
      </c>
      <c r="I33" s="47">
        <v>55596</v>
      </c>
      <c r="J33" s="46"/>
      <c r="K33" s="47"/>
      <c r="L33" s="44">
        <v>2116091</v>
      </c>
      <c r="M33" s="47">
        <v>12705335</v>
      </c>
      <c r="N33" s="45">
        <f>SUM(B33:M33)</f>
        <v>41808058</v>
      </c>
      <c r="O33" s="5"/>
    </row>
    <row r="34" spans="1:15" s="3" customFormat="1" ht="17.25">
      <c r="A34" s="104"/>
      <c r="B34" s="36">
        <f aca="true" t="shared" si="9" ref="B34:N34">B33/B29*100</f>
        <v>59.61077441324797</v>
      </c>
      <c r="C34" s="36">
        <f t="shared" si="9"/>
        <v>4.3440696067193585</v>
      </c>
      <c r="D34" s="38">
        <f t="shared" si="9"/>
        <v>1.8062929838324453</v>
      </c>
      <c r="E34" s="36">
        <f t="shared" si="9"/>
        <v>13.191980470558418</v>
      </c>
      <c r="F34" s="38">
        <f t="shared" si="9"/>
        <v>83.60049494176882</v>
      </c>
      <c r="G34" s="36">
        <f t="shared" si="9"/>
        <v>99.62502363875633</v>
      </c>
      <c r="H34" s="38">
        <f t="shared" si="9"/>
        <v>14.569849849125651</v>
      </c>
      <c r="I34" s="36">
        <f t="shared" si="9"/>
        <v>13.558511870648344</v>
      </c>
      <c r="J34" s="38">
        <f t="shared" si="9"/>
        <v>0</v>
      </c>
      <c r="K34" s="36">
        <f t="shared" si="9"/>
        <v>0</v>
      </c>
      <c r="L34" s="38">
        <f t="shared" si="9"/>
        <v>76.24259089718466</v>
      </c>
      <c r="M34" s="36">
        <f t="shared" si="9"/>
        <v>99.9763934457189</v>
      </c>
      <c r="N34" s="6">
        <f t="shared" si="9"/>
        <v>42.33208518927462</v>
      </c>
      <c r="O34" s="5" t="s">
        <v>12</v>
      </c>
    </row>
    <row r="35" spans="1:15" s="3" customFormat="1" ht="17.25">
      <c r="A35" s="103" t="s">
        <v>50</v>
      </c>
      <c r="B35" s="47"/>
      <c r="C35" s="47"/>
      <c r="D35" s="46"/>
      <c r="E35" s="47"/>
      <c r="F35" s="46"/>
      <c r="G35" s="47"/>
      <c r="H35" s="46"/>
      <c r="I35" s="47"/>
      <c r="J35" s="46"/>
      <c r="K35" s="47">
        <v>1475280</v>
      </c>
      <c r="L35" s="46">
        <v>435240</v>
      </c>
      <c r="M35" s="47"/>
      <c r="N35" s="45">
        <f>SUM(B35:M35)</f>
        <v>1910520</v>
      </c>
      <c r="O35" s="5"/>
    </row>
    <row r="36" spans="1:15" s="3" customFormat="1" ht="17.25">
      <c r="A36" s="104"/>
      <c r="B36" s="60">
        <f aca="true" t="shared" si="10" ref="B36:N36">B35/B29*100</f>
        <v>0</v>
      </c>
      <c r="C36" s="60">
        <f t="shared" si="10"/>
        <v>0</v>
      </c>
      <c r="D36" s="61">
        <f t="shared" si="10"/>
        <v>0</v>
      </c>
      <c r="E36" s="60">
        <f t="shared" si="10"/>
        <v>0</v>
      </c>
      <c r="F36" s="61">
        <f t="shared" si="10"/>
        <v>0</v>
      </c>
      <c r="G36" s="60">
        <f t="shared" si="10"/>
        <v>0</v>
      </c>
      <c r="H36" s="61">
        <f t="shared" si="10"/>
        <v>0</v>
      </c>
      <c r="I36" s="60">
        <f t="shared" si="10"/>
        <v>0</v>
      </c>
      <c r="J36" s="61">
        <f t="shared" si="10"/>
        <v>0</v>
      </c>
      <c r="K36" s="60">
        <f t="shared" si="10"/>
        <v>74.21194328969662</v>
      </c>
      <c r="L36" s="61">
        <f t="shared" si="10"/>
        <v>15.681662679955943</v>
      </c>
      <c r="M36" s="60">
        <f t="shared" si="10"/>
        <v>0</v>
      </c>
      <c r="N36" s="62">
        <f t="shared" si="10"/>
        <v>1.9344666857239088</v>
      </c>
      <c r="O36" s="5" t="s">
        <v>12</v>
      </c>
    </row>
    <row r="37" spans="1:15" s="3" customFormat="1" ht="17.25">
      <c r="A37" s="103" t="s">
        <v>61</v>
      </c>
      <c r="B37" s="47">
        <v>5120</v>
      </c>
      <c r="C37" s="47">
        <v>4320</v>
      </c>
      <c r="D37" s="46">
        <v>4720</v>
      </c>
      <c r="E37" s="47">
        <v>1200</v>
      </c>
      <c r="F37" s="46"/>
      <c r="G37" s="47">
        <v>11560</v>
      </c>
      <c r="H37" s="46">
        <v>850200</v>
      </c>
      <c r="I37" s="47">
        <v>350740</v>
      </c>
      <c r="J37" s="46">
        <v>3000</v>
      </c>
      <c r="K37" s="47"/>
      <c r="L37" s="46">
        <v>30780</v>
      </c>
      <c r="M37" s="47">
        <v>3000</v>
      </c>
      <c r="N37" s="45">
        <f>SUM(B37:M37)</f>
        <v>1264640</v>
      </c>
      <c r="O37" s="5"/>
    </row>
    <row r="38" spans="1:15" s="3" customFormat="1" ht="17.25">
      <c r="A38" s="104"/>
      <c r="B38" s="36">
        <f aca="true" t="shared" si="11" ref="B38:K38">B37/B29*100</f>
        <v>0.026867028934268396</v>
      </c>
      <c r="C38" s="36">
        <f t="shared" si="11"/>
        <v>0.03361951687664727</v>
      </c>
      <c r="D38" s="38">
        <f t="shared" si="11"/>
        <v>0.03121047444682079</v>
      </c>
      <c r="E38" s="36">
        <f t="shared" si="11"/>
        <v>0.006352001902212836</v>
      </c>
      <c r="F38" s="38">
        <f t="shared" si="11"/>
        <v>0</v>
      </c>
      <c r="G38" s="36">
        <f t="shared" si="11"/>
        <v>0.37497636124366296</v>
      </c>
      <c r="H38" s="38">
        <f t="shared" si="11"/>
        <v>85.43015015087435</v>
      </c>
      <c r="I38" s="36">
        <f t="shared" si="11"/>
        <v>85.53695326122742</v>
      </c>
      <c r="J38" s="38">
        <f t="shared" si="11"/>
        <v>3.84250838947665</v>
      </c>
      <c r="K38" s="36">
        <f t="shared" si="11"/>
        <v>0</v>
      </c>
      <c r="L38" s="38">
        <f>L37/L29*100</f>
        <v>1.1090009587561895</v>
      </c>
      <c r="M38" s="36">
        <f>M37/M29*100</f>
        <v>0.023606554281107636</v>
      </c>
      <c r="N38" s="6">
        <f>N37/N29*100</f>
        <v>1.2804911487102382</v>
      </c>
      <c r="O38" s="5" t="s">
        <v>12</v>
      </c>
    </row>
    <row r="39" spans="1:15" s="3" customFormat="1" ht="17.25">
      <c r="A39" s="103" t="s">
        <v>57</v>
      </c>
      <c r="B39" s="47"/>
      <c r="C39" s="47"/>
      <c r="D39" s="46"/>
      <c r="E39" s="47"/>
      <c r="F39" s="46"/>
      <c r="G39" s="47"/>
      <c r="H39" s="46"/>
      <c r="I39" s="47"/>
      <c r="J39" s="46"/>
      <c r="K39" s="47">
        <v>500640</v>
      </c>
      <c r="L39" s="46">
        <v>193360</v>
      </c>
      <c r="M39" s="47"/>
      <c r="N39" s="45">
        <f>SUM(B39:M39)</f>
        <v>694000</v>
      </c>
      <c r="O39" s="5"/>
    </row>
    <row r="40" spans="1:15" s="3" customFormat="1" ht="17.25">
      <c r="A40" s="104"/>
      <c r="B40" s="63">
        <f>B39/B29*100</f>
        <v>0</v>
      </c>
      <c r="C40" s="63">
        <f aca="true" t="shared" si="12" ref="C40:M40">C39/C29*100</f>
        <v>0</v>
      </c>
      <c r="D40" s="39">
        <f t="shared" si="12"/>
        <v>0</v>
      </c>
      <c r="E40" s="63">
        <f t="shared" si="12"/>
        <v>0</v>
      </c>
      <c r="F40" s="39">
        <f t="shared" si="12"/>
        <v>0</v>
      </c>
      <c r="G40" s="63">
        <f t="shared" si="12"/>
        <v>0</v>
      </c>
      <c r="H40" s="39">
        <f t="shared" si="12"/>
        <v>0</v>
      </c>
      <c r="I40" s="63">
        <f t="shared" si="12"/>
        <v>0</v>
      </c>
      <c r="J40" s="39">
        <f t="shared" si="12"/>
        <v>0</v>
      </c>
      <c r="K40" s="63">
        <f t="shared" si="12"/>
        <v>25.184010688515883</v>
      </c>
      <c r="L40" s="39">
        <f t="shared" si="12"/>
        <v>6.96674546410321</v>
      </c>
      <c r="M40" s="63">
        <f t="shared" si="12"/>
        <v>0</v>
      </c>
      <c r="N40" s="6">
        <f>N39/N29*100</f>
        <v>0.7026986788373808</v>
      </c>
      <c r="O40" s="5"/>
    </row>
    <row r="41" spans="1:15" s="3" customFormat="1" ht="17.25">
      <c r="A41" s="103" t="s">
        <v>55</v>
      </c>
      <c r="B41" s="43"/>
      <c r="C41" s="43"/>
      <c r="D41" s="44"/>
      <c r="E41" s="43"/>
      <c r="F41" s="44"/>
      <c r="G41" s="43"/>
      <c r="H41" s="44"/>
      <c r="I41" s="43">
        <v>3709</v>
      </c>
      <c r="J41" s="44">
        <v>75074</v>
      </c>
      <c r="K41" s="43">
        <v>12008</v>
      </c>
      <c r="L41" s="44"/>
      <c r="M41" s="43"/>
      <c r="N41" s="45">
        <f>SUM(B41:M41)</f>
        <v>90791</v>
      </c>
      <c r="O41" s="5"/>
    </row>
    <row r="42" spans="1:15" s="3" customFormat="1" ht="17.25">
      <c r="A42" s="104"/>
      <c r="B42" s="36">
        <f>B41/B29*100</f>
        <v>0</v>
      </c>
      <c r="C42" s="36">
        <f>C41/C29*100</f>
        <v>0</v>
      </c>
      <c r="D42" s="38">
        <f>D41/D29*100</f>
        <v>0</v>
      </c>
      <c r="E42" s="36">
        <f>E41/E29*100</f>
        <v>0</v>
      </c>
      <c r="F42" s="38">
        <f aca="true" t="shared" si="13" ref="F42:N42">F41/F29*100</f>
        <v>0</v>
      </c>
      <c r="G42" s="36">
        <f t="shared" si="13"/>
        <v>0</v>
      </c>
      <c r="H42" s="38">
        <f t="shared" si="13"/>
        <v>0</v>
      </c>
      <c r="I42" s="36">
        <f t="shared" si="13"/>
        <v>0.9045348681242302</v>
      </c>
      <c r="J42" s="38">
        <f t="shared" si="13"/>
        <v>96.15749161052335</v>
      </c>
      <c r="K42" s="36">
        <f t="shared" si="13"/>
        <v>0.6040460217875094</v>
      </c>
      <c r="L42" s="38">
        <f t="shared" si="13"/>
        <v>0</v>
      </c>
      <c r="M42" s="36">
        <f t="shared" si="13"/>
        <v>0</v>
      </c>
      <c r="N42" s="6">
        <f t="shared" si="13"/>
        <v>0.09192898523101534</v>
      </c>
      <c r="O42" s="5" t="s">
        <v>12</v>
      </c>
    </row>
    <row r="43" spans="1:15" s="3" customFormat="1" ht="17.25">
      <c r="A43" s="19" t="s">
        <v>49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3"/>
      <c r="O43" s="24"/>
    </row>
    <row r="44" spans="1:15" s="3" customFormat="1" ht="17.25">
      <c r="A44" s="20" t="s">
        <v>11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3"/>
      <c r="O44" s="24" t="s">
        <v>12</v>
      </c>
    </row>
    <row r="45" spans="1:15" s="3" customFormat="1" ht="17.25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3"/>
      <c r="O45" s="24" t="s">
        <v>12</v>
      </c>
    </row>
    <row r="46" spans="1:15" s="3" customFormat="1" ht="17.25">
      <c r="A46" s="10" t="s">
        <v>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3"/>
      <c r="O46" s="24" t="s">
        <v>12</v>
      </c>
    </row>
    <row r="47" spans="1:15" s="3" customFormat="1" ht="17.25">
      <c r="A47" s="11" t="s">
        <v>13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1"/>
      <c r="M47" s="12"/>
      <c r="N47" s="14" t="s">
        <v>0</v>
      </c>
      <c r="O47" s="24" t="s">
        <v>12</v>
      </c>
    </row>
    <row r="48" spans="1:15" s="3" customFormat="1" ht="17.25">
      <c r="A48" s="1" t="str">
        <f>A5</f>
        <v>平成26年</v>
      </c>
      <c r="B48" s="96" t="s">
        <v>14</v>
      </c>
      <c r="C48" s="98" t="s">
        <v>15</v>
      </c>
      <c r="D48" s="100" t="s">
        <v>16</v>
      </c>
      <c r="E48" s="98" t="s">
        <v>17</v>
      </c>
      <c r="F48" s="100" t="s">
        <v>18</v>
      </c>
      <c r="G48" s="98" t="s">
        <v>19</v>
      </c>
      <c r="H48" s="100" t="s">
        <v>20</v>
      </c>
      <c r="I48" s="98" t="s">
        <v>21</v>
      </c>
      <c r="J48" s="100" t="s">
        <v>22</v>
      </c>
      <c r="K48" s="98" t="s">
        <v>23</v>
      </c>
      <c r="L48" s="100" t="s">
        <v>24</v>
      </c>
      <c r="M48" s="98" t="s">
        <v>25</v>
      </c>
      <c r="N48" s="92" t="s">
        <v>1</v>
      </c>
      <c r="O48" s="5"/>
    </row>
    <row r="49" spans="1:15" s="3" customFormat="1" ht="17.25">
      <c r="A49" s="4"/>
      <c r="B49" s="97"/>
      <c r="C49" s="99"/>
      <c r="D49" s="101"/>
      <c r="E49" s="99"/>
      <c r="F49" s="101"/>
      <c r="G49" s="99"/>
      <c r="H49" s="101"/>
      <c r="I49" s="99"/>
      <c r="J49" s="101"/>
      <c r="K49" s="99"/>
      <c r="L49" s="101"/>
      <c r="M49" s="99"/>
      <c r="N49" s="93"/>
      <c r="O49" s="5"/>
    </row>
    <row r="50" spans="1:15" s="3" customFormat="1" ht="17.25">
      <c r="A50" s="103" t="s">
        <v>1</v>
      </c>
      <c r="B50" s="43">
        <v>5934224</v>
      </c>
      <c r="C50" s="43">
        <v>5492961</v>
      </c>
      <c r="D50" s="44">
        <v>8547060</v>
      </c>
      <c r="E50" s="43">
        <v>7203968</v>
      </c>
      <c r="F50" s="44">
        <v>5430005</v>
      </c>
      <c r="G50" s="43">
        <v>6503470</v>
      </c>
      <c r="H50" s="44">
        <v>6298598</v>
      </c>
      <c r="I50" s="43">
        <v>5628992</v>
      </c>
      <c r="J50" s="44">
        <v>6456001</v>
      </c>
      <c r="K50" s="43">
        <v>7079261</v>
      </c>
      <c r="L50" s="44">
        <v>3935526</v>
      </c>
      <c r="M50" s="43">
        <v>5070537</v>
      </c>
      <c r="N50" s="64">
        <f>SUM(B50:M50)</f>
        <v>73580603</v>
      </c>
      <c r="O50" s="5"/>
    </row>
    <row r="51" spans="1:15" s="3" customFormat="1" ht="17.25">
      <c r="A51" s="104"/>
      <c r="B51" s="36">
        <f aca="true" t="shared" si="14" ref="B51:G51">B50/B50*100</f>
        <v>100</v>
      </c>
      <c r="C51" s="36">
        <f t="shared" si="14"/>
        <v>100</v>
      </c>
      <c r="D51" s="38">
        <f t="shared" si="14"/>
        <v>100</v>
      </c>
      <c r="E51" s="36">
        <f t="shared" si="14"/>
        <v>100</v>
      </c>
      <c r="F51" s="38">
        <f t="shared" si="14"/>
        <v>100</v>
      </c>
      <c r="G51" s="36">
        <f t="shared" si="14"/>
        <v>100</v>
      </c>
      <c r="H51" s="38">
        <f>H50/H50*100</f>
        <v>100</v>
      </c>
      <c r="I51" s="36">
        <f aca="true" t="shared" si="15" ref="I51:N51">I50/I50*100</f>
        <v>100</v>
      </c>
      <c r="J51" s="38">
        <f t="shared" si="15"/>
        <v>100</v>
      </c>
      <c r="K51" s="36">
        <f t="shared" si="15"/>
        <v>100</v>
      </c>
      <c r="L51" s="38">
        <f t="shared" si="15"/>
        <v>100</v>
      </c>
      <c r="M51" s="36">
        <f t="shared" si="15"/>
        <v>100</v>
      </c>
      <c r="N51" s="6">
        <f t="shared" si="15"/>
        <v>100</v>
      </c>
      <c r="O51" s="5"/>
    </row>
    <row r="52" spans="1:15" s="3" customFormat="1" ht="17.25">
      <c r="A52" s="105" t="s">
        <v>7</v>
      </c>
      <c r="B52" s="43">
        <v>5481173</v>
      </c>
      <c r="C52" s="43">
        <v>3771856</v>
      </c>
      <c r="D52" s="44">
        <v>4687230</v>
      </c>
      <c r="E52" s="43">
        <v>5255030</v>
      </c>
      <c r="F52" s="44">
        <v>4972460</v>
      </c>
      <c r="G52" s="43">
        <v>6276790</v>
      </c>
      <c r="H52" s="44">
        <v>6067520</v>
      </c>
      <c r="I52" s="43">
        <v>5557680</v>
      </c>
      <c r="J52" s="44">
        <v>6420090</v>
      </c>
      <c r="K52" s="43">
        <v>6995760</v>
      </c>
      <c r="L52" s="46">
        <v>3864150</v>
      </c>
      <c r="M52" s="47">
        <v>5032570</v>
      </c>
      <c r="N52" s="45">
        <f>SUM(B52:M52)</f>
        <v>64382309</v>
      </c>
      <c r="O52" s="5"/>
    </row>
    <row r="53" spans="1:15" s="3" customFormat="1" ht="17.25">
      <c r="A53" s="104"/>
      <c r="B53" s="36">
        <f aca="true" t="shared" si="16" ref="B53:G53">B52/B50*100</f>
        <v>92.36545502832384</v>
      </c>
      <c r="C53" s="36">
        <f t="shared" si="16"/>
        <v>68.66708137924155</v>
      </c>
      <c r="D53" s="38">
        <f t="shared" si="16"/>
        <v>54.84026086162961</v>
      </c>
      <c r="E53" s="36">
        <f t="shared" si="16"/>
        <v>72.94632624686838</v>
      </c>
      <c r="F53" s="38">
        <f t="shared" si="16"/>
        <v>91.57376466504175</v>
      </c>
      <c r="G53" s="36">
        <f t="shared" si="16"/>
        <v>96.51447611813386</v>
      </c>
      <c r="H53" s="38">
        <f>H52/H50*100</f>
        <v>96.33127880204452</v>
      </c>
      <c r="I53" s="36">
        <f aca="true" t="shared" si="17" ref="I53:N53">I52/I50*100</f>
        <v>98.73313019453572</v>
      </c>
      <c r="J53" s="38">
        <f t="shared" si="17"/>
        <v>99.44375783089254</v>
      </c>
      <c r="K53" s="36">
        <f t="shared" si="17"/>
        <v>98.82048422850916</v>
      </c>
      <c r="L53" s="38">
        <f t="shared" si="17"/>
        <v>98.18636695577668</v>
      </c>
      <c r="M53" s="36">
        <f t="shared" si="17"/>
        <v>99.25122329252306</v>
      </c>
      <c r="N53" s="6">
        <f t="shared" si="17"/>
        <v>87.49902334994455</v>
      </c>
      <c r="O53" s="5"/>
    </row>
    <row r="54" spans="1:15" s="3" customFormat="1" ht="17.25">
      <c r="A54" s="103" t="s">
        <v>64</v>
      </c>
      <c r="B54" s="47">
        <v>101000</v>
      </c>
      <c r="C54" s="47">
        <v>558490</v>
      </c>
      <c r="D54" s="46">
        <v>1700910</v>
      </c>
      <c r="E54" s="47">
        <v>782980</v>
      </c>
      <c r="F54" s="46">
        <v>49500</v>
      </c>
      <c r="G54" s="47">
        <v>20300</v>
      </c>
      <c r="H54" s="46"/>
      <c r="I54" s="47"/>
      <c r="J54" s="46"/>
      <c r="K54" s="47"/>
      <c r="L54" s="46"/>
      <c r="M54" s="47"/>
      <c r="N54" s="45">
        <f>SUM(B54:M54)</f>
        <v>3213180</v>
      </c>
      <c r="O54" s="5"/>
    </row>
    <row r="55" spans="1:15" s="3" customFormat="1" ht="17.25">
      <c r="A55" s="104"/>
      <c r="B55" s="36">
        <f aca="true" t="shared" si="18" ref="B55:N55">B54/B50*100</f>
        <v>1.7019917010210601</v>
      </c>
      <c r="C55" s="36">
        <f t="shared" si="18"/>
        <v>10.167376029067018</v>
      </c>
      <c r="D55" s="38">
        <f t="shared" si="18"/>
        <v>19.90052719882626</v>
      </c>
      <c r="E55" s="36">
        <f t="shared" si="18"/>
        <v>10.868732343064266</v>
      </c>
      <c r="F55" s="38">
        <f t="shared" si="18"/>
        <v>0.911601370532808</v>
      </c>
      <c r="G55" s="36">
        <f t="shared" si="18"/>
        <v>0.31214105700495276</v>
      </c>
      <c r="H55" s="38">
        <f t="shared" si="18"/>
        <v>0</v>
      </c>
      <c r="I55" s="36">
        <f t="shared" si="18"/>
        <v>0</v>
      </c>
      <c r="J55" s="38">
        <f t="shared" si="18"/>
        <v>0</v>
      </c>
      <c r="K55" s="36">
        <f t="shared" si="18"/>
        <v>0</v>
      </c>
      <c r="L55" s="38">
        <f t="shared" si="18"/>
        <v>0</v>
      </c>
      <c r="M55" s="36">
        <f t="shared" si="18"/>
        <v>0</v>
      </c>
      <c r="N55" s="6">
        <f t="shared" si="18"/>
        <v>4.366884571467836</v>
      </c>
      <c r="O55" s="5"/>
    </row>
    <row r="56" spans="1:15" s="3" customFormat="1" ht="17.25">
      <c r="A56" s="103" t="s">
        <v>9</v>
      </c>
      <c r="B56" s="43">
        <v>296800</v>
      </c>
      <c r="C56" s="43">
        <v>737700</v>
      </c>
      <c r="D56" s="44">
        <v>1154150</v>
      </c>
      <c r="E56" s="43">
        <v>696950</v>
      </c>
      <c r="F56" s="44">
        <v>25000</v>
      </c>
      <c r="G56" s="43"/>
      <c r="H56" s="44"/>
      <c r="I56" s="43"/>
      <c r="J56" s="44"/>
      <c r="K56" s="43"/>
      <c r="L56" s="44"/>
      <c r="M56" s="43"/>
      <c r="N56" s="64">
        <f>SUM(B56:M56)</f>
        <v>2910600</v>
      </c>
      <c r="O56" s="5"/>
    </row>
    <row r="57" spans="1:15" s="3" customFormat="1" ht="17.25">
      <c r="A57" s="104"/>
      <c r="B57" s="36">
        <f>B56/B50*100</f>
        <v>5.00149640458466</v>
      </c>
      <c r="C57" s="36">
        <f aca="true" t="shared" si="19" ref="C57:N57">C56/C50*100</f>
        <v>13.429915122281045</v>
      </c>
      <c r="D57" s="38">
        <f t="shared" si="19"/>
        <v>13.50347370908827</v>
      </c>
      <c r="E57" s="36">
        <f t="shared" si="19"/>
        <v>9.674529370480268</v>
      </c>
      <c r="F57" s="38">
        <f t="shared" si="19"/>
        <v>0.4604047325923273</v>
      </c>
      <c r="G57" s="36">
        <f t="shared" si="19"/>
        <v>0</v>
      </c>
      <c r="H57" s="38">
        <f t="shared" si="19"/>
        <v>0</v>
      </c>
      <c r="I57" s="36">
        <f t="shared" si="19"/>
        <v>0</v>
      </c>
      <c r="J57" s="38">
        <f t="shared" si="19"/>
        <v>0</v>
      </c>
      <c r="K57" s="36">
        <f t="shared" si="19"/>
        <v>0</v>
      </c>
      <c r="L57" s="38">
        <f t="shared" si="19"/>
        <v>0</v>
      </c>
      <c r="M57" s="36">
        <f t="shared" si="19"/>
        <v>0</v>
      </c>
      <c r="N57" s="33">
        <f t="shared" si="19"/>
        <v>3.9556620649058827</v>
      </c>
      <c r="O57" s="5"/>
    </row>
    <row r="58" spans="1:15" s="3" customFormat="1" ht="17.25">
      <c r="A58" s="103" t="s">
        <v>34</v>
      </c>
      <c r="B58" s="43"/>
      <c r="C58" s="43">
        <v>403840</v>
      </c>
      <c r="D58" s="44">
        <v>763720</v>
      </c>
      <c r="E58" s="43">
        <v>336520</v>
      </c>
      <c r="F58" s="44">
        <v>252800</v>
      </c>
      <c r="G58" s="43">
        <v>140720</v>
      </c>
      <c r="H58" s="44">
        <v>153600</v>
      </c>
      <c r="I58" s="43">
        <v>39120</v>
      </c>
      <c r="J58" s="44"/>
      <c r="K58" s="43"/>
      <c r="L58" s="44"/>
      <c r="M58" s="43"/>
      <c r="N58" s="64">
        <f>SUM(B58:M58)</f>
        <v>2090320</v>
      </c>
      <c r="O58" s="5"/>
    </row>
    <row r="59" spans="1:15" s="3" customFormat="1" ht="17.25">
      <c r="A59" s="106"/>
      <c r="B59" s="36">
        <f aca="true" t="shared" si="20" ref="B59:N59">B58/B50*100</f>
        <v>0</v>
      </c>
      <c r="C59" s="36">
        <f t="shared" si="20"/>
        <v>7.3519546197397</v>
      </c>
      <c r="D59" s="38">
        <f t="shared" si="20"/>
        <v>8.935470208469345</v>
      </c>
      <c r="E59" s="36">
        <f t="shared" si="20"/>
        <v>4.671314475577903</v>
      </c>
      <c r="F59" s="38">
        <f t="shared" si="20"/>
        <v>4.655612655973614</v>
      </c>
      <c r="G59" s="36">
        <f t="shared" si="20"/>
        <v>2.1637679577210323</v>
      </c>
      <c r="H59" s="38">
        <f t="shared" si="20"/>
        <v>2.4386379318064115</v>
      </c>
      <c r="I59" s="36">
        <f t="shared" si="20"/>
        <v>0.6949734517299012</v>
      </c>
      <c r="J59" s="38">
        <f t="shared" si="20"/>
        <v>0</v>
      </c>
      <c r="K59" s="36">
        <f t="shared" si="20"/>
        <v>0</v>
      </c>
      <c r="L59" s="38">
        <f t="shared" si="20"/>
        <v>0</v>
      </c>
      <c r="M59" s="36">
        <f t="shared" si="20"/>
        <v>0</v>
      </c>
      <c r="N59" s="6">
        <f t="shared" si="20"/>
        <v>2.8408573928104395</v>
      </c>
      <c r="O59" s="5"/>
    </row>
    <row r="60" spans="1:15" s="3" customFormat="1" ht="17.25">
      <c r="A60" s="105" t="s">
        <v>26</v>
      </c>
      <c r="B60" s="47">
        <v>38000</v>
      </c>
      <c r="C60" s="47">
        <v>11200</v>
      </c>
      <c r="D60" s="46">
        <v>218880</v>
      </c>
      <c r="E60" s="47">
        <v>108800</v>
      </c>
      <c r="F60" s="46">
        <v>105520</v>
      </c>
      <c r="G60" s="47">
        <v>42040</v>
      </c>
      <c r="H60" s="46">
        <v>52240</v>
      </c>
      <c r="I60" s="47">
        <v>11200</v>
      </c>
      <c r="J60" s="46">
        <v>14000</v>
      </c>
      <c r="K60" s="47">
        <v>61560</v>
      </c>
      <c r="L60" s="46">
        <v>54960</v>
      </c>
      <c r="M60" s="47">
        <v>14000</v>
      </c>
      <c r="N60" s="45">
        <f>SUM(B60:M60)</f>
        <v>732400</v>
      </c>
      <c r="O60" s="5"/>
    </row>
    <row r="61" spans="1:15" s="3" customFormat="1" ht="17.25">
      <c r="A61" s="104"/>
      <c r="B61" s="36">
        <f aca="true" t="shared" si="21" ref="B61:N61">B60/B50*100</f>
        <v>0.6403533132554484</v>
      </c>
      <c r="C61" s="36">
        <f t="shared" si="21"/>
        <v>0.2038973151274877</v>
      </c>
      <c r="D61" s="38">
        <f t="shared" si="21"/>
        <v>2.5608805834988875</v>
      </c>
      <c r="E61" s="36">
        <f t="shared" si="21"/>
        <v>1.510278779694746</v>
      </c>
      <c r="F61" s="38">
        <f t="shared" si="21"/>
        <v>1.9432762953256948</v>
      </c>
      <c r="G61" s="36">
        <f t="shared" si="21"/>
        <v>0.6464241397284834</v>
      </c>
      <c r="H61" s="38">
        <f t="shared" si="21"/>
        <v>0.8293909215987432</v>
      </c>
      <c r="I61" s="36">
        <f t="shared" si="21"/>
        <v>0.19896990438074882</v>
      </c>
      <c r="J61" s="38">
        <f t="shared" si="21"/>
        <v>0.2168525066833168</v>
      </c>
      <c r="K61" s="36">
        <f t="shared" si="21"/>
        <v>0.8695822911459261</v>
      </c>
      <c r="L61" s="38">
        <f t="shared" si="21"/>
        <v>1.3965096406426993</v>
      </c>
      <c r="M61" s="36">
        <f t="shared" si="21"/>
        <v>0.27610487804348927</v>
      </c>
      <c r="N61" s="33">
        <f t="shared" si="21"/>
        <v>0.9953710218982577</v>
      </c>
      <c r="O61" s="5" t="s">
        <v>12</v>
      </c>
    </row>
    <row r="62" spans="1:15" s="3" customFormat="1" ht="17.25">
      <c r="A62" s="103" t="s">
        <v>55</v>
      </c>
      <c r="B62" s="47">
        <v>17251</v>
      </c>
      <c r="C62" s="47">
        <v>9875</v>
      </c>
      <c r="D62" s="46">
        <v>22170</v>
      </c>
      <c r="E62" s="47">
        <v>23688</v>
      </c>
      <c r="F62" s="46">
        <v>24725</v>
      </c>
      <c r="G62" s="47">
        <v>23620</v>
      </c>
      <c r="H62" s="46">
        <v>25238</v>
      </c>
      <c r="I62" s="47">
        <v>20992</v>
      </c>
      <c r="J62" s="46">
        <v>21911</v>
      </c>
      <c r="K62" s="47">
        <v>21941</v>
      </c>
      <c r="L62" s="46">
        <v>16416</v>
      </c>
      <c r="M62" s="47">
        <v>23967</v>
      </c>
      <c r="N62" s="45">
        <f>SUM(B62:M62)</f>
        <v>251794</v>
      </c>
      <c r="O62" s="24" t="s">
        <v>12</v>
      </c>
    </row>
    <row r="63" spans="1:15" s="3" customFormat="1" ht="17.25">
      <c r="A63" s="104"/>
      <c r="B63" s="36">
        <f>B62/B50*100</f>
        <v>0.29070355281499316</v>
      </c>
      <c r="C63" s="36">
        <f aca="true" t="shared" si="22" ref="C63:M63">C62/C50*100</f>
        <v>0.17977553454320902</v>
      </c>
      <c r="D63" s="38">
        <f t="shared" si="22"/>
        <v>0.2593874384876203</v>
      </c>
      <c r="E63" s="36">
        <f t="shared" si="22"/>
        <v>0.32881878431442224</v>
      </c>
      <c r="F63" s="38">
        <f t="shared" si="22"/>
        <v>0.45534028053381165</v>
      </c>
      <c r="G63" s="36">
        <f t="shared" si="22"/>
        <v>0.3631907274116741</v>
      </c>
      <c r="H63" s="38">
        <f t="shared" si="22"/>
        <v>0.4006923445503269</v>
      </c>
      <c r="I63" s="36">
        <f t="shared" si="22"/>
        <v>0.37292644935363206</v>
      </c>
      <c r="J63" s="38">
        <f t="shared" si="22"/>
        <v>0.3393896624241539</v>
      </c>
      <c r="K63" s="36">
        <f t="shared" si="22"/>
        <v>0.3099334803449117</v>
      </c>
      <c r="L63" s="38">
        <f t="shared" si="22"/>
        <v>0.4171234035806141</v>
      </c>
      <c r="M63" s="36">
        <f t="shared" si="22"/>
        <v>0.4726718294334505</v>
      </c>
      <c r="N63" s="49">
        <f>N62/N50*100</f>
        <v>0.3422015989730337</v>
      </c>
      <c r="O63" s="24"/>
    </row>
    <row r="64" spans="1:15" s="3" customFormat="1" ht="17.25">
      <c r="A64" s="2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</row>
    <row r="65" spans="1:15" s="3" customFormat="1" ht="17.25">
      <c r="A65" s="2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</row>
    <row r="66" spans="1:15" s="3" customFormat="1" ht="17.25">
      <c r="A66" s="10" t="s">
        <v>38</v>
      </c>
      <c r="B66" s="27"/>
      <c r="C66" s="27"/>
      <c r="D66" s="27"/>
      <c r="E66" s="30"/>
      <c r="F66" s="30"/>
      <c r="G66" s="30"/>
      <c r="H66" s="27"/>
      <c r="I66" s="27"/>
      <c r="J66" s="30"/>
      <c r="K66" s="27"/>
      <c r="L66" s="27"/>
      <c r="M66" s="30"/>
      <c r="N66" s="27"/>
      <c r="O66" s="24" t="s">
        <v>12</v>
      </c>
    </row>
    <row r="67" spans="1:15" s="3" customFormat="1" ht="17.25">
      <c r="A67" s="11" t="s">
        <v>13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1"/>
      <c r="M67" s="12"/>
      <c r="N67" s="14" t="s">
        <v>0</v>
      </c>
      <c r="O67" s="24" t="s">
        <v>12</v>
      </c>
    </row>
    <row r="68" spans="1:15" s="3" customFormat="1" ht="17.25">
      <c r="A68" s="1" t="str">
        <f>A5</f>
        <v>平成26年</v>
      </c>
      <c r="B68" s="107" t="s">
        <v>14</v>
      </c>
      <c r="C68" s="107" t="s">
        <v>15</v>
      </c>
      <c r="D68" s="107" t="s">
        <v>16</v>
      </c>
      <c r="E68" s="107" t="s">
        <v>17</v>
      </c>
      <c r="F68" s="107" t="s">
        <v>18</v>
      </c>
      <c r="G68" s="107" t="s">
        <v>19</v>
      </c>
      <c r="H68" s="107" t="s">
        <v>20</v>
      </c>
      <c r="I68" s="107" t="s">
        <v>21</v>
      </c>
      <c r="J68" s="107" t="s">
        <v>22</v>
      </c>
      <c r="K68" s="107" t="s">
        <v>23</v>
      </c>
      <c r="L68" s="107" t="s">
        <v>24</v>
      </c>
      <c r="M68" s="107" t="s">
        <v>25</v>
      </c>
      <c r="N68" s="92" t="s">
        <v>1</v>
      </c>
      <c r="O68" s="5"/>
    </row>
    <row r="69" spans="1:15" s="3" customFormat="1" ht="17.25">
      <c r="A69" s="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93"/>
      <c r="O69" s="5"/>
    </row>
    <row r="70" spans="1:15" s="3" customFormat="1" ht="17.25">
      <c r="A70" s="103" t="s">
        <v>1</v>
      </c>
      <c r="B70" s="42">
        <v>4483108</v>
      </c>
      <c r="C70" s="43">
        <v>4799609</v>
      </c>
      <c r="D70" s="44">
        <v>5233662</v>
      </c>
      <c r="E70" s="43">
        <v>4559248</v>
      </c>
      <c r="F70" s="44">
        <v>4274005</v>
      </c>
      <c r="G70" s="43">
        <v>4425018</v>
      </c>
      <c r="H70" s="44">
        <v>5207067</v>
      </c>
      <c r="I70" s="43">
        <v>4466563</v>
      </c>
      <c r="J70" s="44">
        <v>4558206</v>
      </c>
      <c r="K70" s="43">
        <v>5039450</v>
      </c>
      <c r="L70" s="44">
        <v>3569640</v>
      </c>
      <c r="M70" s="43">
        <v>4690086</v>
      </c>
      <c r="N70" s="45">
        <f>SUM(B70:M70)</f>
        <v>55305662</v>
      </c>
      <c r="O70" s="5"/>
    </row>
    <row r="71" spans="1:15" s="3" customFormat="1" ht="17.25">
      <c r="A71" s="104"/>
      <c r="B71" s="35">
        <f>B70/B70*100</f>
        <v>100</v>
      </c>
      <c r="C71" s="36">
        <f aca="true" t="shared" si="23" ref="C71:M71">C70/C70*100</f>
        <v>100</v>
      </c>
      <c r="D71" s="38">
        <f t="shared" si="23"/>
        <v>100</v>
      </c>
      <c r="E71" s="36">
        <f t="shared" si="23"/>
        <v>100</v>
      </c>
      <c r="F71" s="38">
        <f t="shared" si="23"/>
        <v>100</v>
      </c>
      <c r="G71" s="36">
        <f t="shared" si="23"/>
        <v>100</v>
      </c>
      <c r="H71" s="38">
        <f t="shared" si="23"/>
        <v>100</v>
      </c>
      <c r="I71" s="36">
        <f t="shared" si="23"/>
        <v>100</v>
      </c>
      <c r="J71" s="38">
        <f t="shared" si="23"/>
        <v>100</v>
      </c>
      <c r="K71" s="36">
        <f t="shared" si="23"/>
        <v>100</v>
      </c>
      <c r="L71" s="38">
        <f t="shared" si="23"/>
        <v>100</v>
      </c>
      <c r="M71" s="36">
        <f t="shared" si="23"/>
        <v>100</v>
      </c>
      <c r="N71" s="6">
        <f>N70/N70*100</f>
        <v>100</v>
      </c>
      <c r="O71" s="5"/>
    </row>
    <row r="72" spans="1:15" s="3" customFormat="1" ht="17.25">
      <c r="A72" s="103" t="s">
        <v>7</v>
      </c>
      <c r="B72" s="42">
        <v>4452808</v>
      </c>
      <c r="C72" s="43">
        <v>4740209</v>
      </c>
      <c r="D72" s="44">
        <v>5174742</v>
      </c>
      <c r="E72" s="47">
        <v>4526008</v>
      </c>
      <c r="F72" s="46">
        <v>4261585</v>
      </c>
      <c r="G72" s="47">
        <v>4425018</v>
      </c>
      <c r="H72" s="46">
        <v>5207067</v>
      </c>
      <c r="I72" s="47">
        <v>4466563</v>
      </c>
      <c r="J72" s="46">
        <v>4558206</v>
      </c>
      <c r="K72" s="47">
        <v>5039450</v>
      </c>
      <c r="L72" s="46">
        <v>3569640</v>
      </c>
      <c r="M72" s="47">
        <v>4690086</v>
      </c>
      <c r="N72" s="45">
        <f>SUM(B72:M72)</f>
        <v>55111382</v>
      </c>
      <c r="O72" s="5"/>
    </row>
    <row r="73" spans="1:15" s="3" customFormat="1" ht="17.25">
      <c r="A73" s="104"/>
      <c r="B73" s="35">
        <f>B72/B70*100</f>
        <v>99.32412959937615</v>
      </c>
      <c r="C73" s="36">
        <f aca="true" t="shared" si="24" ref="C73:M73">C72/C70*100</f>
        <v>98.76239918710044</v>
      </c>
      <c r="D73" s="38">
        <f t="shared" si="24"/>
        <v>98.87421082981668</v>
      </c>
      <c r="E73" s="36">
        <f t="shared" si="24"/>
        <v>99.27093239937814</v>
      </c>
      <c r="F73" s="38">
        <f t="shared" si="24"/>
        <v>99.70940604889326</v>
      </c>
      <c r="G73" s="36">
        <f t="shared" si="24"/>
        <v>100</v>
      </c>
      <c r="H73" s="38">
        <f t="shared" si="24"/>
        <v>100</v>
      </c>
      <c r="I73" s="36">
        <f t="shared" si="24"/>
        <v>100</v>
      </c>
      <c r="J73" s="38">
        <f t="shared" si="24"/>
        <v>100</v>
      </c>
      <c r="K73" s="36">
        <f t="shared" si="24"/>
        <v>100</v>
      </c>
      <c r="L73" s="38">
        <f t="shared" si="24"/>
        <v>100</v>
      </c>
      <c r="M73" s="36">
        <f t="shared" si="24"/>
        <v>100</v>
      </c>
      <c r="N73" s="6">
        <f>N72/N70*100</f>
        <v>99.64871589458598</v>
      </c>
      <c r="O73" s="5"/>
    </row>
    <row r="74" spans="1:15" s="3" customFormat="1" ht="17.25">
      <c r="A74" s="103" t="s">
        <v>64</v>
      </c>
      <c r="B74" s="43">
        <v>30300</v>
      </c>
      <c r="C74" s="47">
        <v>59400</v>
      </c>
      <c r="D74" s="46">
        <v>58920</v>
      </c>
      <c r="E74" s="47">
        <v>33240</v>
      </c>
      <c r="F74" s="46">
        <v>12420</v>
      </c>
      <c r="G74" s="47"/>
      <c r="H74" s="46"/>
      <c r="I74" s="47"/>
      <c r="J74" s="46"/>
      <c r="K74" s="47"/>
      <c r="L74" s="46"/>
      <c r="M74" s="47"/>
      <c r="N74" s="45">
        <f>SUM(B74:M74)</f>
        <v>194280</v>
      </c>
      <c r="O74" s="5"/>
    </row>
    <row r="75" spans="1:15" s="3" customFormat="1" ht="17.25">
      <c r="A75" s="104"/>
      <c r="B75" s="48">
        <f aca="true" t="shared" si="25" ref="B75:M75">B74/B70*100</f>
        <v>0.675870400623853</v>
      </c>
      <c r="C75" s="36">
        <f t="shared" si="25"/>
        <v>1.2376008128995508</v>
      </c>
      <c r="D75" s="38">
        <f t="shared" si="25"/>
        <v>1.125789170183325</v>
      </c>
      <c r="E75" s="36">
        <f t="shared" si="25"/>
        <v>0.7290676006218569</v>
      </c>
      <c r="F75" s="38">
        <f t="shared" si="25"/>
        <v>0.29059395110674885</v>
      </c>
      <c r="G75" s="36">
        <f t="shared" si="25"/>
        <v>0</v>
      </c>
      <c r="H75" s="38">
        <f t="shared" si="25"/>
        <v>0</v>
      </c>
      <c r="I75" s="36">
        <f t="shared" si="25"/>
        <v>0</v>
      </c>
      <c r="J75" s="38">
        <f t="shared" si="25"/>
        <v>0</v>
      </c>
      <c r="K75" s="36">
        <f t="shared" si="25"/>
        <v>0</v>
      </c>
      <c r="L75" s="38">
        <f t="shared" si="25"/>
        <v>0</v>
      </c>
      <c r="M75" s="36">
        <f t="shared" si="25"/>
        <v>0</v>
      </c>
      <c r="N75" s="6">
        <f>N74/N70*100</f>
        <v>0.3512841054140171</v>
      </c>
      <c r="O75" s="5"/>
    </row>
    <row r="76" spans="1:15" s="3" customFormat="1" ht="17.25">
      <c r="A76" s="19" t="s">
        <v>49</v>
      </c>
      <c r="B76" s="30"/>
      <c r="C76" s="27"/>
      <c r="D76" s="30"/>
      <c r="E76" s="27"/>
      <c r="F76" s="27"/>
      <c r="G76" s="30"/>
      <c r="H76" s="30"/>
      <c r="I76" s="30"/>
      <c r="J76" s="30"/>
      <c r="K76" s="27"/>
      <c r="L76" s="30"/>
      <c r="M76" s="27"/>
      <c r="N76" s="27"/>
      <c r="O76" s="24"/>
    </row>
    <row r="77" spans="1:15" s="3" customFormat="1" ht="17.25">
      <c r="A77" s="19" t="s">
        <v>11</v>
      </c>
      <c r="B77" s="27"/>
      <c r="C77" s="28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3"/>
      <c r="O77" s="24" t="s">
        <v>12</v>
      </c>
    </row>
    <row r="78" spans="1:15" s="3" customFormat="1" ht="17.25">
      <c r="A78" s="19"/>
      <c r="B78" s="27"/>
      <c r="C78" s="2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3"/>
      <c r="O78" s="24" t="s">
        <v>12</v>
      </c>
    </row>
    <row r="79" spans="1:15" s="3" customFormat="1" ht="17.25">
      <c r="A79" s="10" t="s">
        <v>62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3"/>
      <c r="O79" s="24" t="s">
        <v>12</v>
      </c>
    </row>
    <row r="80" spans="1:15" s="3" customFormat="1" ht="17.25">
      <c r="A80" s="11" t="s">
        <v>13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1"/>
      <c r="M80" s="12"/>
      <c r="N80" s="14" t="s">
        <v>0</v>
      </c>
      <c r="O80" s="24" t="s">
        <v>12</v>
      </c>
    </row>
    <row r="81" spans="1:15" s="3" customFormat="1" ht="17.25">
      <c r="A81" s="1" t="str">
        <f>A5</f>
        <v>平成26年</v>
      </c>
      <c r="B81" s="107" t="s">
        <v>14</v>
      </c>
      <c r="C81" s="107" t="s">
        <v>15</v>
      </c>
      <c r="D81" s="107" t="s">
        <v>16</v>
      </c>
      <c r="E81" s="107" t="s">
        <v>17</v>
      </c>
      <c r="F81" s="107" t="s">
        <v>18</v>
      </c>
      <c r="G81" s="107" t="s">
        <v>19</v>
      </c>
      <c r="H81" s="107" t="s">
        <v>20</v>
      </c>
      <c r="I81" s="107" t="s">
        <v>21</v>
      </c>
      <c r="J81" s="107" t="s">
        <v>22</v>
      </c>
      <c r="K81" s="107" t="s">
        <v>23</v>
      </c>
      <c r="L81" s="107" t="s">
        <v>24</v>
      </c>
      <c r="M81" s="107" t="s">
        <v>25</v>
      </c>
      <c r="N81" s="92" t="s">
        <v>1</v>
      </c>
      <c r="O81" s="5"/>
    </row>
    <row r="82" spans="1:15" s="3" customFormat="1" ht="17.25">
      <c r="A82" s="4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9"/>
      <c r="O82" s="5"/>
    </row>
    <row r="83" spans="1:15" s="3" customFormat="1" ht="17.25">
      <c r="A83" s="103" t="s">
        <v>1</v>
      </c>
      <c r="B83" s="43">
        <v>6991690</v>
      </c>
      <c r="C83" s="43">
        <v>6129806</v>
      </c>
      <c r="D83" s="44">
        <v>5046935</v>
      </c>
      <c r="E83" s="43">
        <v>3914397</v>
      </c>
      <c r="F83" s="44">
        <v>2442246</v>
      </c>
      <c r="G83" s="43">
        <v>1444695</v>
      </c>
      <c r="H83" s="44">
        <v>801300</v>
      </c>
      <c r="I83" s="43">
        <v>879115</v>
      </c>
      <c r="J83" s="44">
        <v>2274185</v>
      </c>
      <c r="K83" s="43">
        <v>3241840</v>
      </c>
      <c r="L83" s="44">
        <v>610360</v>
      </c>
      <c r="M83" s="43">
        <v>1225334</v>
      </c>
      <c r="N83" s="64">
        <f>SUM(B83:M83)</f>
        <v>35001903</v>
      </c>
      <c r="O83" s="5"/>
    </row>
    <row r="84" spans="1:15" s="3" customFormat="1" ht="17.25">
      <c r="A84" s="104"/>
      <c r="B84" s="36">
        <f>B83/B83*100</f>
        <v>100</v>
      </c>
      <c r="C84" s="36">
        <f aca="true" t="shared" si="26" ref="C84:N84">C83/C83*100</f>
        <v>100</v>
      </c>
      <c r="D84" s="38">
        <f t="shared" si="26"/>
        <v>100</v>
      </c>
      <c r="E84" s="36">
        <f t="shared" si="26"/>
        <v>100</v>
      </c>
      <c r="F84" s="38">
        <f t="shared" si="26"/>
        <v>100</v>
      </c>
      <c r="G84" s="36">
        <f t="shared" si="26"/>
        <v>100</v>
      </c>
      <c r="H84" s="38">
        <f t="shared" si="26"/>
        <v>100</v>
      </c>
      <c r="I84" s="36">
        <f t="shared" si="26"/>
        <v>100</v>
      </c>
      <c r="J84" s="38">
        <f t="shared" si="26"/>
        <v>100</v>
      </c>
      <c r="K84" s="36">
        <f t="shared" si="26"/>
        <v>100</v>
      </c>
      <c r="L84" s="38">
        <f t="shared" si="26"/>
        <v>100</v>
      </c>
      <c r="M84" s="36">
        <f t="shared" si="26"/>
        <v>100</v>
      </c>
      <c r="N84" s="6">
        <f t="shared" si="26"/>
        <v>100</v>
      </c>
      <c r="O84" s="5"/>
    </row>
    <row r="85" spans="1:15" s="3" customFormat="1" ht="17.25">
      <c r="A85" s="105" t="s">
        <v>7</v>
      </c>
      <c r="B85" s="43">
        <v>4859265</v>
      </c>
      <c r="C85" s="43">
        <v>4198396</v>
      </c>
      <c r="D85" s="44">
        <v>3423300</v>
      </c>
      <c r="E85" s="43">
        <v>2381850</v>
      </c>
      <c r="F85" s="44">
        <v>1812021</v>
      </c>
      <c r="G85" s="43">
        <v>1444695</v>
      </c>
      <c r="H85" s="44">
        <v>762420</v>
      </c>
      <c r="I85" s="43">
        <v>824395</v>
      </c>
      <c r="J85" s="44">
        <v>2154410</v>
      </c>
      <c r="K85" s="43">
        <v>3105130</v>
      </c>
      <c r="L85" s="44">
        <v>610360</v>
      </c>
      <c r="M85" s="43">
        <v>1088189</v>
      </c>
      <c r="N85" s="45">
        <f>SUM(B85:M85)</f>
        <v>26664431</v>
      </c>
      <c r="O85" s="5"/>
    </row>
    <row r="86" spans="1:15" s="3" customFormat="1" ht="17.25">
      <c r="A86" s="104"/>
      <c r="B86" s="36">
        <f>B85/B83*100</f>
        <v>69.50057854395718</v>
      </c>
      <c r="C86" s="36">
        <f aca="true" t="shared" si="27" ref="C86:N86">C85/C83*100</f>
        <v>68.4914987521628</v>
      </c>
      <c r="D86" s="38">
        <f>D85/D83*100</f>
        <v>67.8292864877396</v>
      </c>
      <c r="E86" s="36">
        <f t="shared" si="27"/>
        <v>60.848452520273234</v>
      </c>
      <c r="F86" s="38">
        <f t="shared" si="27"/>
        <v>74.19485997725045</v>
      </c>
      <c r="G86" s="36">
        <f t="shared" si="27"/>
        <v>100</v>
      </c>
      <c r="H86" s="38">
        <f t="shared" si="27"/>
        <v>95.147884687383</v>
      </c>
      <c r="I86" s="36">
        <f t="shared" si="27"/>
        <v>93.77555837404662</v>
      </c>
      <c r="J86" s="38">
        <f t="shared" si="27"/>
        <v>94.7332780754424</v>
      </c>
      <c r="K86" s="36">
        <f t="shared" si="27"/>
        <v>95.78295042321643</v>
      </c>
      <c r="L86" s="38">
        <f t="shared" si="27"/>
        <v>100</v>
      </c>
      <c r="M86" s="36">
        <f t="shared" si="27"/>
        <v>88.80754145400356</v>
      </c>
      <c r="N86" s="6">
        <f t="shared" si="27"/>
        <v>76.17994655890567</v>
      </c>
      <c r="O86" s="5"/>
    </row>
    <row r="87" spans="1:15" s="3" customFormat="1" ht="17.25">
      <c r="A87" s="103" t="s">
        <v>10</v>
      </c>
      <c r="B87" s="47">
        <v>2132425</v>
      </c>
      <c r="C87" s="47">
        <v>1846140</v>
      </c>
      <c r="D87" s="46">
        <v>1623635</v>
      </c>
      <c r="E87" s="47">
        <v>1490445</v>
      </c>
      <c r="F87" s="46">
        <v>567855</v>
      </c>
      <c r="G87" s="47"/>
      <c r="H87" s="46">
        <v>38880</v>
      </c>
      <c r="I87" s="47">
        <v>54720</v>
      </c>
      <c r="J87" s="46">
        <v>119775</v>
      </c>
      <c r="K87" s="47">
        <v>136710</v>
      </c>
      <c r="L87" s="46"/>
      <c r="M87" s="47">
        <v>137145</v>
      </c>
      <c r="N87" s="45">
        <f>SUM(B87:M87)</f>
        <v>8147730</v>
      </c>
      <c r="O87" s="5"/>
    </row>
    <row r="88" spans="1:15" s="3" customFormat="1" ht="17.25">
      <c r="A88" s="104"/>
      <c r="B88" s="36">
        <f>B87/B83*100</f>
        <v>30.499421456042818</v>
      </c>
      <c r="C88" s="36">
        <f>C87/C83*100</f>
        <v>30.117429491243282</v>
      </c>
      <c r="D88" s="38">
        <f>D87/D83*100</f>
        <v>32.17071351226041</v>
      </c>
      <c r="E88" s="36">
        <f aca="true" t="shared" si="28" ref="E88:L88">E87/E83*100</f>
        <v>38.07597951868449</v>
      </c>
      <c r="F88" s="38">
        <f t="shared" si="28"/>
        <v>23.25134323078019</v>
      </c>
      <c r="G88" s="36">
        <f t="shared" si="28"/>
        <v>0</v>
      </c>
      <c r="H88" s="38">
        <f t="shared" si="28"/>
        <v>4.852115312616998</v>
      </c>
      <c r="I88" s="36">
        <f t="shared" si="28"/>
        <v>6.224441625953374</v>
      </c>
      <c r="J88" s="38">
        <f t="shared" si="28"/>
        <v>5.266721924557589</v>
      </c>
      <c r="K88" s="36">
        <f t="shared" si="28"/>
        <v>4.2170495767835545</v>
      </c>
      <c r="L88" s="38">
        <f t="shared" si="28"/>
        <v>0</v>
      </c>
      <c r="M88" s="36">
        <f>M87/M83*100</f>
        <v>11.192458545996438</v>
      </c>
      <c r="N88" s="6">
        <f>N87/N83*100</f>
        <v>23.277962915330633</v>
      </c>
      <c r="O88" s="5"/>
    </row>
    <row r="89" spans="1:15" s="3" customFormat="1" ht="17.25">
      <c r="A89" s="103" t="s">
        <v>9</v>
      </c>
      <c r="B89" s="47"/>
      <c r="C89" s="47">
        <v>85270</v>
      </c>
      <c r="D89" s="46"/>
      <c r="E89" s="47">
        <v>42102</v>
      </c>
      <c r="F89" s="46">
        <v>62370</v>
      </c>
      <c r="G89" s="47"/>
      <c r="H89" s="46"/>
      <c r="I89" s="47"/>
      <c r="J89" s="46"/>
      <c r="K89" s="47"/>
      <c r="L89" s="46"/>
      <c r="M89" s="47"/>
      <c r="N89" s="45">
        <f>SUM(B89:M89)</f>
        <v>189742</v>
      </c>
      <c r="O89" s="5"/>
    </row>
    <row r="90" spans="1:15" s="3" customFormat="1" ht="17.25">
      <c r="A90" s="104"/>
      <c r="B90" s="36">
        <f>B89/B83*100</f>
        <v>0</v>
      </c>
      <c r="C90" s="36">
        <f>C89/C83*100</f>
        <v>1.3910717565939281</v>
      </c>
      <c r="D90" s="38">
        <f>D89/D83*100</f>
        <v>0</v>
      </c>
      <c r="E90" s="36">
        <f aca="true" t="shared" si="29" ref="E90:M90">E89/E83*100</f>
        <v>1.0755679610422755</v>
      </c>
      <c r="F90" s="38">
        <f t="shared" si="29"/>
        <v>2.5537967919693596</v>
      </c>
      <c r="G90" s="36">
        <f t="shared" si="29"/>
        <v>0</v>
      </c>
      <c r="H90" s="38">
        <f t="shared" si="29"/>
        <v>0</v>
      </c>
      <c r="I90" s="36">
        <f t="shared" si="29"/>
        <v>0</v>
      </c>
      <c r="J90" s="38">
        <f t="shared" si="29"/>
        <v>0</v>
      </c>
      <c r="K90" s="36">
        <f t="shared" si="29"/>
        <v>0</v>
      </c>
      <c r="L90" s="38">
        <f t="shared" si="29"/>
        <v>0</v>
      </c>
      <c r="M90" s="36">
        <f t="shared" si="29"/>
        <v>0</v>
      </c>
      <c r="N90" s="6">
        <f>N89/N83*100</f>
        <v>0.5420905257636992</v>
      </c>
      <c r="O90" s="5"/>
    </row>
    <row r="91" spans="1:15" s="3" customFormat="1" ht="17.25">
      <c r="A91" s="26"/>
      <c r="B91" s="27"/>
      <c r="C91" s="28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3"/>
      <c r="O91" s="24" t="s">
        <v>12</v>
      </c>
    </row>
    <row r="92" spans="1:15" s="3" customFormat="1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4" t="s">
        <v>12</v>
      </c>
    </row>
    <row r="93" spans="1:15" s="3" customFormat="1" ht="17.25">
      <c r="A93" s="10" t="s">
        <v>39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4" t="s">
        <v>12</v>
      </c>
    </row>
    <row r="94" spans="1:15" s="3" customFormat="1" ht="17.25">
      <c r="A94" s="11" t="s">
        <v>13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1"/>
      <c r="M94" s="12"/>
      <c r="N94" s="14" t="s">
        <v>0</v>
      </c>
      <c r="O94" s="24" t="s">
        <v>12</v>
      </c>
    </row>
    <row r="95" spans="1:15" s="3" customFormat="1" ht="17.25">
      <c r="A95" s="1" t="str">
        <f>A5</f>
        <v>平成26年</v>
      </c>
      <c r="B95" s="110" t="s">
        <v>14</v>
      </c>
      <c r="C95" s="107" t="s">
        <v>15</v>
      </c>
      <c r="D95" s="107" t="s">
        <v>16</v>
      </c>
      <c r="E95" s="107" t="s">
        <v>17</v>
      </c>
      <c r="F95" s="107" t="s">
        <v>18</v>
      </c>
      <c r="G95" s="107" t="s">
        <v>19</v>
      </c>
      <c r="H95" s="107" t="s">
        <v>20</v>
      </c>
      <c r="I95" s="107" t="s">
        <v>21</v>
      </c>
      <c r="J95" s="107" t="s">
        <v>22</v>
      </c>
      <c r="K95" s="107" t="s">
        <v>23</v>
      </c>
      <c r="L95" s="107" t="s">
        <v>24</v>
      </c>
      <c r="M95" s="107" t="s">
        <v>25</v>
      </c>
      <c r="N95" s="92" t="s">
        <v>1</v>
      </c>
      <c r="O95" s="5"/>
    </row>
    <row r="96" spans="1:15" s="3" customFormat="1" ht="17.25">
      <c r="A96" s="4"/>
      <c r="B96" s="111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9"/>
      <c r="O96" s="5"/>
    </row>
    <row r="97" spans="1:15" s="3" customFormat="1" ht="17.25">
      <c r="A97" s="103" t="s">
        <v>1</v>
      </c>
      <c r="B97" s="42">
        <v>2307628</v>
      </c>
      <c r="C97" s="43">
        <v>2856286</v>
      </c>
      <c r="D97" s="44">
        <v>2400759</v>
      </c>
      <c r="E97" s="43">
        <v>3588041</v>
      </c>
      <c r="F97" s="44">
        <v>3891885</v>
      </c>
      <c r="G97" s="43">
        <v>2966523</v>
      </c>
      <c r="H97" s="44">
        <v>3259413</v>
      </c>
      <c r="I97" s="43">
        <v>2432480</v>
      </c>
      <c r="J97" s="44">
        <v>2237857</v>
      </c>
      <c r="K97" s="43">
        <v>2340097</v>
      </c>
      <c r="L97" s="44">
        <v>1013390</v>
      </c>
      <c r="M97" s="43">
        <v>1089631</v>
      </c>
      <c r="N97" s="64">
        <f>SUM(B97:M97)</f>
        <v>30383990</v>
      </c>
      <c r="O97" s="5"/>
    </row>
    <row r="98" spans="1:15" s="3" customFormat="1" ht="17.25">
      <c r="A98" s="104"/>
      <c r="B98" s="35">
        <f>B97/B97*100</f>
        <v>100</v>
      </c>
      <c r="C98" s="36">
        <f aca="true" t="shared" si="30" ref="C98:N98">C97/C97*100</f>
        <v>100</v>
      </c>
      <c r="D98" s="38">
        <f t="shared" si="30"/>
        <v>100</v>
      </c>
      <c r="E98" s="36">
        <f t="shared" si="30"/>
        <v>100</v>
      </c>
      <c r="F98" s="38">
        <f t="shared" si="30"/>
        <v>100</v>
      </c>
      <c r="G98" s="36">
        <f t="shared" si="30"/>
        <v>100</v>
      </c>
      <c r="H98" s="38">
        <f t="shared" si="30"/>
        <v>100</v>
      </c>
      <c r="I98" s="36">
        <f t="shared" si="30"/>
        <v>100</v>
      </c>
      <c r="J98" s="38">
        <f t="shared" si="30"/>
        <v>100</v>
      </c>
      <c r="K98" s="36">
        <f t="shared" si="30"/>
        <v>100</v>
      </c>
      <c r="L98" s="38">
        <f t="shared" si="30"/>
        <v>100</v>
      </c>
      <c r="M98" s="36">
        <f t="shared" si="30"/>
        <v>100</v>
      </c>
      <c r="N98" s="6">
        <f t="shared" si="30"/>
        <v>100</v>
      </c>
      <c r="O98" s="5"/>
    </row>
    <row r="99" spans="1:15" s="3" customFormat="1" ht="17.25">
      <c r="A99" s="103" t="s">
        <v>30</v>
      </c>
      <c r="B99" s="83">
        <v>1999176</v>
      </c>
      <c r="C99" s="47">
        <v>2497437</v>
      </c>
      <c r="D99" s="46">
        <v>2267511</v>
      </c>
      <c r="E99" s="47">
        <v>3395001</v>
      </c>
      <c r="F99" s="46">
        <v>3891885</v>
      </c>
      <c r="G99" s="47">
        <v>2966523</v>
      </c>
      <c r="H99" s="46">
        <v>3259413</v>
      </c>
      <c r="I99" s="47">
        <v>2432480</v>
      </c>
      <c r="J99" s="46">
        <v>2214753</v>
      </c>
      <c r="K99" s="47">
        <v>2326497</v>
      </c>
      <c r="L99" s="46">
        <v>952290</v>
      </c>
      <c r="M99" s="47">
        <v>909515</v>
      </c>
      <c r="N99" s="45">
        <f>SUM(B99:M99)</f>
        <v>29112481</v>
      </c>
      <c r="O99" s="5"/>
    </row>
    <row r="100" spans="1:15" s="3" customFormat="1" ht="17.25">
      <c r="A100" s="104"/>
      <c r="B100" s="84">
        <f>B99/B97*100</f>
        <v>86.63337418336057</v>
      </c>
      <c r="C100" s="60">
        <f aca="true" t="shared" si="31" ref="C100:N100">C99/C97*100</f>
        <v>87.43651721151173</v>
      </c>
      <c r="D100" s="61">
        <f t="shared" si="31"/>
        <v>94.44975526489748</v>
      </c>
      <c r="E100" s="60">
        <f t="shared" si="31"/>
        <v>94.61990540241875</v>
      </c>
      <c r="F100" s="61">
        <f t="shared" si="31"/>
        <v>100</v>
      </c>
      <c r="G100" s="60">
        <f t="shared" si="31"/>
        <v>100</v>
      </c>
      <c r="H100" s="38">
        <f t="shared" si="31"/>
        <v>100</v>
      </c>
      <c r="I100" s="36">
        <f t="shared" si="31"/>
        <v>100</v>
      </c>
      <c r="J100" s="38">
        <f t="shared" si="31"/>
        <v>98.96758371960317</v>
      </c>
      <c r="K100" s="36">
        <f t="shared" si="31"/>
        <v>99.41882751014167</v>
      </c>
      <c r="L100" s="38">
        <f t="shared" si="31"/>
        <v>93.97073189986087</v>
      </c>
      <c r="M100" s="36">
        <f t="shared" si="31"/>
        <v>83.47000039462901</v>
      </c>
      <c r="N100" s="6">
        <f t="shared" si="31"/>
        <v>95.81520070273851</v>
      </c>
      <c r="O100" s="5"/>
    </row>
    <row r="101" spans="1:15" s="3" customFormat="1" ht="17.25">
      <c r="A101" s="103" t="s">
        <v>53</v>
      </c>
      <c r="B101" s="83">
        <v>230160</v>
      </c>
      <c r="C101" s="47">
        <v>219800</v>
      </c>
      <c r="D101" s="46">
        <v>107100</v>
      </c>
      <c r="E101" s="47">
        <v>175608</v>
      </c>
      <c r="F101" s="46"/>
      <c r="G101" s="47"/>
      <c r="H101" s="46"/>
      <c r="I101" s="47"/>
      <c r="J101" s="46">
        <v>23104</v>
      </c>
      <c r="K101" s="47">
        <v>13600</v>
      </c>
      <c r="L101" s="46">
        <v>61100</v>
      </c>
      <c r="M101" s="47">
        <v>171400</v>
      </c>
      <c r="N101" s="45">
        <f>SUM(B101:M101)</f>
        <v>1001872</v>
      </c>
      <c r="O101" s="5" t="s">
        <v>12</v>
      </c>
    </row>
    <row r="102" spans="1:17" s="3" customFormat="1" ht="17.25">
      <c r="A102" s="104"/>
      <c r="B102" s="84">
        <f>B101/B97*100</f>
        <v>9.973877938731892</v>
      </c>
      <c r="C102" s="60">
        <f aca="true" t="shared" si="32" ref="C102:N102">C101/C97*100</f>
        <v>7.695307822816062</v>
      </c>
      <c r="D102" s="61">
        <f t="shared" si="32"/>
        <v>4.461089180546652</v>
      </c>
      <c r="E102" s="60">
        <f t="shared" si="32"/>
        <v>4.894258454683211</v>
      </c>
      <c r="F102" s="61">
        <f t="shared" si="32"/>
        <v>0</v>
      </c>
      <c r="G102" s="60">
        <f t="shared" si="32"/>
        <v>0</v>
      </c>
      <c r="H102" s="61">
        <f t="shared" si="32"/>
        <v>0</v>
      </c>
      <c r="I102" s="60">
        <f t="shared" si="32"/>
        <v>0</v>
      </c>
      <c r="J102" s="61">
        <f t="shared" si="32"/>
        <v>1.0324162803968262</v>
      </c>
      <c r="K102" s="60">
        <f t="shared" si="32"/>
        <v>0.5811724898583264</v>
      </c>
      <c r="L102" s="61">
        <f t="shared" si="32"/>
        <v>6.029268100139137</v>
      </c>
      <c r="M102" s="60">
        <f t="shared" si="32"/>
        <v>15.730095784719781</v>
      </c>
      <c r="N102" s="62">
        <f t="shared" si="32"/>
        <v>3.2973681205134677</v>
      </c>
      <c r="O102" s="31" t="s">
        <v>12</v>
      </c>
      <c r="P102" s="32"/>
      <c r="Q102" s="32"/>
    </row>
    <row r="103" spans="1:15" s="3" customFormat="1" ht="17.25">
      <c r="A103" s="103" t="s">
        <v>33</v>
      </c>
      <c r="B103" s="83">
        <v>78292</v>
      </c>
      <c r="C103" s="47">
        <v>139049</v>
      </c>
      <c r="D103" s="46">
        <v>26148</v>
      </c>
      <c r="E103" s="47">
        <v>17432</v>
      </c>
      <c r="F103" s="46"/>
      <c r="G103" s="47"/>
      <c r="H103" s="46"/>
      <c r="I103" s="47"/>
      <c r="J103" s="46"/>
      <c r="K103" s="47"/>
      <c r="L103" s="46"/>
      <c r="M103" s="47">
        <v>8716</v>
      </c>
      <c r="N103" s="45">
        <f>SUM(B103:M103)</f>
        <v>269637</v>
      </c>
      <c r="O103" s="5"/>
    </row>
    <row r="104" spans="1:15" s="3" customFormat="1" ht="17.25">
      <c r="A104" s="104"/>
      <c r="B104" s="84">
        <f>B103/B97*100</f>
        <v>3.3927478779075306</v>
      </c>
      <c r="C104" s="60">
        <f aca="true" t="shared" si="33" ref="C104:N104">C103/C97*100</f>
        <v>4.868174965672205</v>
      </c>
      <c r="D104" s="61">
        <f t="shared" si="33"/>
        <v>1.0891555545558718</v>
      </c>
      <c r="E104" s="60">
        <f t="shared" si="33"/>
        <v>0.4858361428980326</v>
      </c>
      <c r="F104" s="61">
        <f t="shared" si="33"/>
        <v>0</v>
      </c>
      <c r="G104" s="36">
        <f t="shared" si="33"/>
        <v>0</v>
      </c>
      <c r="H104" s="61">
        <f t="shared" si="33"/>
        <v>0</v>
      </c>
      <c r="I104" s="36">
        <f t="shared" si="33"/>
        <v>0</v>
      </c>
      <c r="J104" s="61">
        <f t="shared" si="33"/>
        <v>0</v>
      </c>
      <c r="K104" s="36">
        <f t="shared" si="33"/>
        <v>0</v>
      </c>
      <c r="L104" s="61">
        <f t="shared" si="33"/>
        <v>0</v>
      </c>
      <c r="M104" s="36">
        <f t="shared" si="33"/>
        <v>0.7999038206512112</v>
      </c>
      <c r="N104" s="62">
        <f t="shared" si="33"/>
        <v>0.8874311767480176</v>
      </c>
      <c r="O104" s="5"/>
    </row>
    <row r="105" spans="1:15" s="3" customFormat="1" ht="17.25">
      <c r="A105" s="19" t="s">
        <v>49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4"/>
    </row>
    <row r="106" spans="1:15" s="3" customFormat="1" ht="17.25">
      <c r="A106" s="19" t="s">
        <v>11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4" t="s">
        <v>12</v>
      </c>
    </row>
    <row r="107" spans="1:15" s="3" customFormat="1" ht="17.2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4" t="s">
        <v>12</v>
      </c>
    </row>
    <row r="108" spans="1:15" s="3" customFormat="1" ht="17.25">
      <c r="A108" s="10" t="s">
        <v>31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23"/>
      <c r="O108" s="24" t="s">
        <v>12</v>
      </c>
    </row>
    <row r="109" spans="1:15" s="3" customFormat="1" ht="17.25">
      <c r="A109" s="11" t="s">
        <v>13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1"/>
      <c r="M109" s="12"/>
      <c r="N109" s="14" t="s">
        <v>0</v>
      </c>
      <c r="O109" s="24" t="s">
        <v>12</v>
      </c>
    </row>
    <row r="110" spans="1:15" s="3" customFormat="1" ht="17.25">
      <c r="A110" s="1" t="str">
        <f>A5</f>
        <v>平成26年</v>
      </c>
      <c r="B110" s="107" t="s">
        <v>14</v>
      </c>
      <c r="C110" s="107" t="s">
        <v>15</v>
      </c>
      <c r="D110" s="107" t="s">
        <v>16</v>
      </c>
      <c r="E110" s="107" t="s">
        <v>17</v>
      </c>
      <c r="F110" s="107" t="s">
        <v>18</v>
      </c>
      <c r="G110" s="107" t="s">
        <v>19</v>
      </c>
      <c r="H110" s="107" t="s">
        <v>20</v>
      </c>
      <c r="I110" s="107" t="s">
        <v>21</v>
      </c>
      <c r="J110" s="107" t="s">
        <v>22</v>
      </c>
      <c r="K110" s="107" t="s">
        <v>23</v>
      </c>
      <c r="L110" s="107" t="s">
        <v>24</v>
      </c>
      <c r="M110" s="107" t="s">
        <v>25</v>
      </c>
      <c r="N110" s="92" t="s">
        <v>1</v>
      </c>
      <c r="O110" s="5"/>
    </row>
    <row r="111" spans="1:15" s="3" customFormat="1" ht="17.25">
      <c r="A111" s="4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93"/>
      <c r="O111" s="5"/>
    </row>
    <row r="112" spans="1:15" s="3" customFormat="1" ht="17.25">
      <c r="A112" s="103" t="s">
        <v>1</v>
      </c>
      <c r="B112" s="42">
        <v>3900872</v>
      </c>
      <c r="C112" s="43">
        <v>3295570</v>
      </c>
      <c r="D112" s="44">
        <v>3982892</v>
      </c>
      <c r="E112" s="43">
        <v>4244052</v>
      </c>
      <c r="F112" s="44">
        <v>3480804</v>
      </c>
      <c r="G112" s="43">
        <v>3300020</v>
      </c>
      <c r="H112" s="44">
        <v>4926795</v>
      </c>
      <c r="I112" s="43">
        <v>3813960</v>
      </c>
      <c r="J112" s="44">
        <v>3683970</v>
      </c>
      <c r="K112" s="43">
        <v>4759050</v>
      </c>
      <c r="L112" s="44">
        <v>3549950</v>
      </c>
      <c r="M112" s="43">
        <v>4405118</v>
      </c>
      <c r="N112" s="45">
        <f>SUM(B112:M112)</f>
        <v>47343053</v>
      </c>
      <c r="O112" s="5"/>
    </row>
    <row r="113" spans="1:15" s="3" customFormat="1" ht="17.25">
      <c r="A113" s="104"/>
      <c r="B113" s="35">
        <f aca="true" t="shared" si="34" ref="B113:N113">B112/B112*100</f>
        <v>100</v>
      </c>
      <c r="C113" s="36">
        <f t="shared" si="34"/>
        <v>100</v>
      </c>
      <c r="D113" s="38">
        <f t="shared" si="34"/>
        <v>100</v>
      </c>
      <c r="E113" s="36">
        <f t="shared" si="34"/>
        <v>100</v>
      </c>
      <c r="F113" s="38">
        <f t="shared" si="34"/>
        <v>100</v>
      </c>
      <c r="G113" s="36">
        <f t="shared" si="34"/>
        <v>100</v>
      </c>
      <c r="H113" s="38">
        <f t="shared" si="34"/>
        <v>100</v>
      </c>
      <c r="I113" s="36">
        <f t="shared" si="34"/>
        <v>100</v>
      </c>
      <c r="J113" s="38">
        <f t="shared" si="34"/>
        <v>100</v>
      </c>
      <c r="K113" s="36">
        <f t="shared" si="34"/>
        <v>100</v>
      </c>
      <c r="L113" s="38">
        <f t="shared" si="34"/>
        <v>100</v>
      </c>
      <c r="M113" s="36">
        <f t="shared" si="34"/>
        <v>100</v>
      </c>
      <c r="N113" s="6">
        <f t="shared" si="34"/>
        <v>100</v>
      </c>
      <c r="O113" s="5"/>
    </row>
    <row r="114" spans="1:15" s="3" customFormat="1" ht="17.25">
      <c r="A114" s="105" t="s">
        <v>7</v>
      </c>
      <c r="B114" s="42">
        <v>3880762</v>
      </c>
      <c r="C114" s="43">
        <v>3280270</v>
      </c>
      <c r="D114" s="44">
        <v>3681992</v>
      </c>
      <c r="E114" s="43">
        <v>3609452</v>
      </c>
      <c r="F114" s="44">
        <v>2448204</v>
      </c>
      <c r="G114" s="43">
        <v>2364210</v>
      </c>
      <c r="H114" s="44">
        <v>4754705</v>
      </c>
      <c r="I114" s="43">
        <v>3793960</v>
      </c>
      <c r="J114" s="44">
        <v>3663970</v>
      </c>
      <c r="K114" s="43">
        <v>4704050</v>
      </c>
      <c r="L114" s="44">
        <v>3528950</v>
      </c>
      <c r="M114" s="43">
        <v>4359618</v>
      </c>
      <c r="N114" s="45">
        <f>SUM(B114:M114)</f>
        <v>44070143</v>
      </c>
      <c r="O114" s="5"/>
    </row>
    <row r="115" spans="1:15" s="3" customFormat="1" ht="17.25">
      <c r="A115" s="104"/>
      <c r="B115" s="35">
        <f aca="true" t="shared" si="35" ref="B115:M115">B114/B112*100</f>
        <v>99.48447424063133</v>
      </c>
      <c r="C115" s="36">
        <f t="shared" si="35"/>
        <v>99.53574040302588</v>
      </c>
      <c r="D115" s="38">
        <f t="shared" si="35"/>
        <v>92.4451880693727</v>
      </c>
      <c r="E115" s="36">
        <f t="shared" si="35"/>
        <v>85.04730856266606</v>
      </c>
      <c r="F115" s="38">
        <f t="shared" si="35"/>
        <v>70.33443997421286</v>
      </c>
      <c r="G115" s="36">
        <f t="shared" si="35"/>
        <v>71.64229307701166</v>
      </c>
      <c r="H115" s="38">
        <f t="shared" si="35"/>
        <v>96.50705986346094</v>
      </c>
      <c r="I115" s="36">
        <f t="shared" si="35"/>
        <v>99.47561065139645</v>
      </c>
      <c r="J115" s="38">
        <f t="shared" si="35"/>
        <v>99.4571074140126</v>
      </c>
      <c r="K115" s="36">
        <f t="shared" si="35"/>
        <v>98.8443071621437</v>
      </c>
      <c r="L115" s="38">
        <f t="shared" si="35"/>
        <v>99.40844237242779</v>
      </c>
      <c r="M115" s="36">
        <f t="shared" si="35"/>
        <v>98.96711052916176</v>
      </c>
      <c r="N115" s="6">
        <f>N114/N112*100</f>
        <v>93.08682099568018</v>
      </c>
      <c r="O115" s="5"/>
    </row>
    <row r="116" spans="1:15" s="3" customFormat="1" ht="17.25">
      <c r="A116" s="105" t="s">
        <v>9</v>
      </c>
      <c r="B116" s="43">
        <v>20110</v>
      </c>
      <c r="C116" s="47">
        <v>15300</v>
      </c>
      <c r="D116" s="46">
        <v>300900</v>
      </c>
      <c r="E116" s="47">
        <v>634600</v>
      </c>
      <c r="F116" s="46">
        <v>1032600</v>
      </c>
      <c r="G116" s="47">
        <v>931110</v>
      </c>
      <c r="H116" s="46">
        <v>172090</v>
      </c>
      <c r="I116" s="47">
        <v>20000</v>
      </c>
      <c r="J116" s="46">
        <v>20000</v>
      </c>
      <c r="K116" s="47">
        <v>55000</v>
      </c>
      <c r="L116" s="46">
        <v>21000</v>
      </c>
      <c r="M116" s="47">
        <v>45500</v>
      </c>
      <c r="N116" s="65">
        <f>SUM(B116:M116)</f>
        <v>3268210</v>
      </c>
      <c r="O116" s="5"/>
    </row>
    <row r="117" spans="1:15" s="3" customFormat="1" ht="17.25">
      <c r="A117" s="104"/>
      <c r="B117" s="48">
        <f aca="true" t="shared" si="36" ref="B117:M117">B116/B112*100</f>
        <v>0.5155257593686745</v>
      </c>
      <c r="C117" s="36">
        <f t="shared" si="36"/>
        <v>0.46425959697411984</v>
      </c>
      <c r="D117" s="38">
        <f t="shared" si="36"/>
        <v>7.554811930627293</v>
      </c>
      <c r="E117" s="36">
        <f t="shared" si="36"/>
        <v>14.952691437333945</v>
      </c>
      <c r="F117" s="38">
        <f t="shared" si="36"/>
        <v>29.665560025787148</v>
      </c>
      <c r="G117" s="36">
        <f t="shared" si="36"/>
        <v>28.215283543736096</v>
      </c>
      <c r="H117" s="38">
        <f t="shared" si="36"/>
        <v>3.492940136539068</v>
      </c>
      <c r="I117" s="36">
        <f t="shared" si="36"/>
        <v>0.5243893486035511</v>
      </c>
      <c r="J117" s="38">
        <f t="shared" si="36"/>
        <v>0.5428925859873994</v>
      </c>
      <c r="K117" s="36">
        <f t="shared" si="36"/>
        <v>1.1556928378562947</v>
      </c>
      <c r="L117" s="38">
        <f>L116/L112*100</f>
        <v>0.5915576275722193</v>
      </c>
      <c r="M117" s="36">
        <f t="shared" si="36"/>
        <v>1.0328894708382386</v>
      </c>
      <c r="N117" s="49">
        <f>N116/N112*100</f>
        <v>6.903251465426194</v>
      </c>
      <c r="O117" s="5"/>
    </row>
    <row r="118" spans="1:15" s="41" customFormat="1" ht="17.25">
      <c r="A118" s="105" t="s">
        <v>64</v>
      </c>
      <c r="B118" s="66"/>
      <c r="C118" s="67"/>
      <c r="D118" s="66"/>
      <c r="E118" s="66"/>
      <c r="F118" s="66"/>
      <c r="G118" s="66">
        <v>4700</v>
      </c>
      <c r="H118" s="66"/>
      <c r="I118" s="66"/>
      <c r="J118" s="66"/>
      <c r="K118" s="66"/>
      <c r="L118" s="66"/>
      <c r="M118" s="66"/>
      <c r="N118" s="45">
        <f>SUM(B118:M118)</f>
        <v>4700</v>
      </c>
      <c r="O118" s="40"/>
    </row>
    <row r="119" spans="1:15" s="3" customFormat="1" ht="17.25">
      <c r="A119" s="104"/>
      <c r="B119" s="25">
        <f>B118/B112*100</f>
        <v>0</v>
      </c>
      <c r="C119" s="25">
        <f aca="true" t="shared" si="37" ref="C119:N119">C118/C112*100</f>
        <v>0</v>
      </c>
      <c r="D119" s="25">
        <f t="shared" si="37"/>
        <v>0</v>
      </c>
      <c r="E119" s="25">
        <f t="shared" si="37"/>
        <v>0</v>
      </c>
      <c r="F119" s="25">
        <f t="shared" si="37"/>
        <v>0</v>
      </c>
      <c r="G119" s="25">
        <f t="shared" si="37"/>
        <v>0.14242337925224696</v>
      </c>
      <c r="H119" s="25">
        <f t="shared" si="37"/>
        <v>0</v>
      </c>
      <c r="I119" s="25">
        <f t="shared" si="37"/>
        <v>0</v>
      </c>
      <c r="J119" s="25">
        <f t="shared" si="37"/>
        <v>0</v>
      </c>
      <c r="K119" s="25">
        <f t="shared" si="37"/>
        <v>0</v>
      </c>
      <c r="L119" s="25">
        <f t="shared" si="37"/>
        <v>0</v>
      </c>
      <c r="M119" s="25">
        <f t="shared" si="37"/>
        <v>0</v>
      </c>
      <c r="N119" s="25">
        <f t="shared" si="37"/>
        <v>0.0099275388936155</v>
      </c>
      <c r="O119" s="5"/>
    </row>
    <row r="120" spans="1:15" s="3" customFormat="1" ht="17.25">
      <c r="A120" s="26"/>
      <c r="B120" s="27"/>
      <c r="C120" s="2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23"/>
      <c r="O120" s="24" t="s">
        <v>12</v>
      </c>
    </row>
    <row r="121" spans="1:15" s="3" customFormat="1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23"/>
      <c r="O121" s="24" t="s">
        <v>12</v>
      </c>
    </row>
    <row r="122" spans="1:15" s="3" customFormat="1" ht="17.25">
      <c r="A122" s="10" t="s">
        <v>40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23"/>
      <c r="O122" s="24" t="s">
        <v>12</v>
      </c>
    </row>
    <row r="123" spans="1:15" s="3" customFormat="1" ht="17.25">
      <c r="A123" s="11" t="s">
        <v>13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1"/>
      <c r="M123" s="12"/>
      <c r="N123" s="14" t="s">
        <v>0</v>
      </c>
      <c r="O123" s="24" t="s">
        <v>12</v>
      </c>
    </row>
    <row r="124" spans="1:15" s="3" customFormat="1" ht="17.25">
      <c r="A124" s="1" t="str">
        <f>A5</f>
        <v>平成26年</v>
      </c>
      <c r="B124" s="107" t="s">
        <v>14</v>
      </c>
      <c r="C124" s="107" t="s">
        <v>15</v>
      </c>
      <c r="D124" s="107" t="s">
        <v>16</v>
      </c>
      <c r="E124" s="107" t="s">
        <v>17</v>
      </c>
      <c r="F124" s="107" t="s">
        <v>18</v>
      </c>
      <c r="G124" s="107" t="s">
        <v>19</v>
      </c>
      <c r="H124" s="107" t="s">
        <v>20</v>
      </c>
      <c r="I124" s="107" t="s">
        <v>21</v>
      </c>
      <c r="J124" s="107" t="s">
        <v>22</v>
      </c>
      <c r="K124" s="107" t="s">
        <v>23</v>
      </c>
      <c r="L124" s="107" t="s">
        <v>24</v>
      </c>
      <c r="M124" s="107" t="s">
        <v>25</v>
      </c>
      <c r="N124" s="92" t="s">
        <v>1</v>
      </c>
      <c r="O124" s="5"/>
    </row>
    <row r="125" spans="1:15" s="3" customFormat="1" ht="17.25">
      <c r="A125" s="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9"/>
      <c r="O125" s="5"/>
    </row>
    <row r="126" spans="1:15" s="3" customFormat="1" ht="17.25">
      <c r="A126" s="103" t="s">
        <v>1</v>
      </c>
      <c r="B126" s="43">
        <v>1494696</v>
      </c>
      <c r="C126" s="43">
        <v>1183256</v>
      </c>
      <c r="D126" s="44">
        <v>2470921</v>
      </c>
      <c r="E126" s="43">
        <v>1464095</v>
      </c>
      <c r="F126" s="44">
        <v>1217240</v>
      </c>
      <c r="G126" s="43">
        <v>1332525</v>
      </c>
      <c r="H126" s="44">
        <v>1517606</v>
      </c>
      <c r="I126" s="43">
        <v>1435070</v>
      </c>
      <c r="J126" s="44">
        <v>1394839</v>
      </c>
      <c r="K126" s="43">
        <v>1355846</v>
      </c>
      <c r="L126" s="44">
        <v>1082965</v>
      </c>
      <c r="M126" s="43">
        <v>1326326</v>
      </c>
      <c r="N126" s="68">
        <f>SUM(B126:M126)</f>
        <v>17275385</v>
      </c>
      <c r="O126" s="5"/>
    </row>
    <row r="127" spans="1:15" s="3" customFormat="1" ht="17.25">
      <c r="A127" s="104"/>
      <c r="B127" s="36">
        <f>B126/B126*100</f>
        <v>100</v>
      </c>
      <c r="C127" s="36">
        <f aca="true" t="shared" si="38" ref="C127:M127">C126/C126*100</f>
        <v>100</v>
      </c>
      <c r="D127" s="38">
        <f t="shared" si="38"/>
        <v>100</v>
      </c>
      <c r="E127" s="36">
        <f t="shared" si="38"/>
        <v>100</v>
      </c>
      <c r="F127" s="38">
        <f t="shared" si="38"/>
        <v>100</v>
      </c>
      <c r="G127" s="36">
        <f t="shared" si="38"/>
        <v>100</v>
      </c>
      <c r="H127" s="38">
        <f t="shared" si="38"/>
        <v>100</v>
      </c>
      <c r="I127" s="36">
        <f t="shared" si="38"/>
        <v>100</v>
      </c>
      <c r="J127" s="38">
        <f t="shared" si="38"/>
        <v>100</v>
      </c>
      <c r="K127" s="36">
        <f t="shared" si="38"/>
        <v>100</v>
      </c>
      <c r="L127" s="38">
        <f t="shared" si="38"/>
        <v>100</v>
      </c>
      <c r="M127" s="36">
        <f t="shared" si="38"/>
        <v>100</v>
      </c>
      <c r="N127" s="33">
        <f>N126/N126*100</f>
        <v>100</v>
      </c>
      <c r="O127" s="5"/>
    </row>
    <row r="128" spans="1:15" s="3" customFormat="1" ht="17.25">
      <c r="A128" s="105" t="s">
        <v>7</v>
      </c>
      <c r="B128" s="43">
        <v>1470136</v>
      </c>
      <c r="C128" s="43">
        <v>993156</v>
      </c>
      <c r="D128" s="44">
        <v>2360107</v>
      </c>
      <c r="E128" s="43">
        <v>1395304</v>
      </c>
      <c r="F128" s="44">
        <v>1148328</v>
      </c>
      <c r="G128" s="43">
        <v>1219261</v>
      </c>
      <c r="H128" s="44">
        <v>1448694</v>
      </c>
      <c r="I128" s="43">
        <v>1343982</v>
      </c>
      <c r="J128" s="44">
        <v>1370279</v>
      </c>
      <c r="K128" s="43">
        <v>1306726</v>
      </c>
      <c r="L128" s="44">
        <v>1082965</v>
      </c>
      <c r="M128" s="43">
        <v>1301766</v>
      </c>
      <c r="N128" s="69">
        <f>SUM(B128:M128)</f>
        <v>16440704</v>
      </c>
      <c r="O128" s="5"/>
    </row>
    <row r="129" spans="1:15" s="3" customFormat="1" ht="17.25">
      <c r="A129" s="104"/>
      <c r="B129" s="36">
        <f>B128/B126*100</f>
        <v>98.35685651129059</v>
      </c>
      <c r="C129" s="36">
        <f aca="true" t="shared" si="39" ref="C129:N129">C128/C126*100</f>
        <v>83.93416133110671</v>
      </c>
      <c r="D129" s="38">
        <f t="shared" si="39"/>
        <v>95.51527547825285</v>
      </c>
      <c r="E129" s="36">
        <f t="shared" si="39"/>
        <v>95.30146609338875</v>
      </c>
      <c r="F129" s="38">
        <f t="shared" si="39"/>
        <v>94.33866780585586</v>
      </c>
      <c r="G129" s="36">
        <f t="shared" si="39"/>
        <v>91.5000469034352</v>
      </c>
      <c r="H129" s="38">
        <f t="shared" si="39"/>
        <v>95.45916397273074</v>
      </c>
      <c r="I129" s="36">
        <f t="shared" si="39"/>
        <v>93.6527138049015</v>
      </c>
      <c r="J129" s="38">
        <f t="shared" si="39"/>
        <v>98.23922330820977</v>
      </c>
      <c r="K129" s="36">
        <f t="shared" si="39"/>
        <v>96.37716967856231</v>
      </c>
      <c r="L129" s="38">
        <f t="shared" si="39"/>
        <v>100</v>
      </c>
      <c r="M129" s="36">
        <f t="shared" si="39"/>
        <v>98.1482682236494</v>
      </c>
      <c r="N129" s="33">
        <f t="shared" si="39"/>
        <v>95.16837974956853</v>
      </c>
      <c r="O129" s="5"/>
    </row>
    <row r="130" spans="1:15" s="3" customFormat="1" ht="17.25" customHeight="1">
      <c r="A130" s="105" t="s">
        <v>56</v>
      </c>
      <c r="B130" s="47"/>
      <c r="C130" s="47">
        <v>165540</v>
      </c>
      <c r="D130" s="46">
        <v>42834</v>
      </c>
      <c r="E130" s="47">
        <v>44231</v>
      </c>
      <c r="F130" s="46">
        <v>44352</v>
      </c>
      <c r="G130" s="47">
        <v>88704</v>
      </c>
      <c r="H130" s="46">
        <v>44352</v>
      </c>
      <c r="I130" s="47">
        <v>66528</v>
      </c>
      <c r="J130" s="46"/>
      <c r="K130" s="47"/>
      <c r="L130" s="46"/>
      <c r="M130" s="47"/>
      <c r="N130" s="70">
        <f>SUM(B130:M130)</f>
        <v>496541</v>
      </c>
      <c r="O130" s="5"/>
    </row>
    <row r="131" spans="1:15" s="3" customFormat="1" ht="17.25">
      <c r="A131" s="104"/>
      <c r="B131" s="36">
        <f>B130/B126*100</f>
        <v>0</v>
      </c>
      <c r="C131" s="36">
        <f aca="true" t="shared" si="40" ref="C131:M131">C130/C126*100</f>
        <v>13.990210064432379</v>
      </c>
      <c r="D131" s="38">
        <f t="shared" si="40"/>
        <v>1.7335236537307346</v>
      </c>
      <c r="E131" s="36">
        <f t="shared" si="40"/>
        <v>3.021047131504445</v>
      </c>
      <c r="F131" s="38">
        <f t="shared" si="40"/>
        <v>3.6436528539975686</v>
      </c>
      <c r="G131" s="36">
        <f t="shared" si="40"/>
        <v>6.656835706647154</v>
      </c>
      <c r="H131" s="38">
        <f>H130/H126*100</f>
        <v>2.9224976706734163</v>
      </c>
      <c r="I131" s="36">
        <f t="shared" si="40"/>
        <v>4.635871420906297</v>
      </c>
      <c r="J131" s="38">
        <f t="shared" si="40"/>
        <v>0</v>
      </c>
      <c r="K131" s="36">
        <f t="shared" si="40"/>
        <v>0</v>
      </c>
      <c r="L131" s="38">
        <f t="shared" si="40"/>
        <v>0</v>
      </c>
      <c r="M131" s="36">
        <f t="shared" si="40"/>
        <v>0</v>
      </c>
      <c r="N131" s="33">
        <f>N130/N126*100</f>
        <v>2.874268793430653</v>
      </c>
      <c r="O131" s="5"/>
    </row>
    <row r="132" spans="1:15" s="3" customFormat="1" ht="17.25">
      <c r="A132" s="105" t="s">
        <v>35</v>
      </c>
      <c r="B132" s="47">
        <v>24560</v>
      </c>
      <c r="C132" s="47">
        <v>24560</v>
      </c>
      <c r="D132" s="46">
        <v>49120</v>
      </c>
      <c r="E132" s="47">
        <v>24560</v>
      </c>
      <c r="F132" s="46">
        <v>24560</v>
      </c>
      <c r="G132" s="47">
        <v>24560</v>
      </c>
      <c r="H132" s="46">
        <v>24560</v>
      </c>
      <c r="I132" s="47">
        <v>24560</v>
      </c>
      <c r="J132" s="46">
        <v>24560</v>
      </c>
      <c r="K132" s="47">
        <v>49120</v>
      </c>
      <c r="L132" s="46"/>
      <c r="M132" s="47">
        <v>24560</v>
      </c>
      <c r="N132" s="70">
        <f>SUM(B132:M132)</f>
        <v>319280</v>
      </c>
      <c r="O132" s="5"/>
    </row>
    <row r="133" spans="1:15" s="3" customFormat="1" ht="17.25">
      <c r="A133" s="104"/>
      <c r="B133" s="36">
        <f>B132/B126*100</f>
        <v>1.6431434887094098</v>
      </c>
      <c r="C133" s="36">
        <f aca="true" t="shared" si="41" ref="C133:M133">C132/C126*100</f>
        <v>2.0756286044609116</v>
      </c>
      <c r="D133" s="38">
        <f t="shared" si="41"/>
        <v>1.9879227219324294</v>
      </c>
      <c r="E133" s="36">
        <f t="shared" si="41"/>
        <v>1.6774867751068063</v>
      </c>
      <c r="F133" s="38">
        <f t="shared" si="41"/>
        <v>2.017679340146561</v>
      </c>
      <c r="G133" s="36">
        <f t="shared" si="41"/>
        <v>1.8431173899176374</v>
      </c>
      <c r="H133" s="38">
        <f t="shared" si="41"/>
        <v>1.6183383565958491</v>
      </c>
      <c r="I133" s="36">
        <f t="shared" si="41"/>
        <v>1.7114147741921997</v>
      </c>
      <c r="J133" s="38">
        <f>J132/J126*100</f>
        <v>1.7607766917902352</v>
      </c>
      <c r="K133" s="36">
        <f>K132/K126*100</f>
        <v>3.6228303214376854</v>
      </c>
      <c r="L133" s="38">
        <f>L132/L126*100</f>
        <v>0</v>
      </c>
      <c r="M133" s="36">
        <f t="shared" si="41"/>
        <v>1.8517317763506107</v>
      </c>
      <c r="N133" s="33">
        <f>N132/N126*100</f>
        <v>1.8481787815437978</v>
      </c>
      <c r="O133" s="5"/>
    </row>
    <row r="134" spans="1:15" s="3" customFormat="1" ht="17.25">
      <c r="A134" s="105" t="s">
        <v>52</v>
      </c>
      <c r="B134" s="47"/>
      <c r="C134" s="47"/>
      <c r="D134" s="46">
        <v>18860</v>
      </c>
      <c r="E134" s="47"/>
      <c r="F134" s="46"/>
      <c r="G134" s="47"/>
      <c r="H134" s="46"/>
      <c r="I134" s="47"/>
      <c r="J134" s="46"/>
      <c r="K134" s="47"/>
      <c r="L134" s="46"/>
      <c r="M134" s="47"/>
      <c r="N134" s="69">
        <f>SUM(B134:M134)</f>
        <v>18860</v>
      </c>
      <c r="O134" s="5"/>
    </row>
    <row r="135" spans="1:15" s="3" customFormat="1" ht="17.25">
      <c r="A135" s="104"/>
      <c r="B135" s="36">
        <f>B134/B126*100</f>
        <v>0</v>
      </c>
      <c r="C135" s="36">
        <f>C134/C126*100</f>
        <v>0</v>
      </c>
      <c r="D135" s="38">
        <f>D134/D126*100</f>
        <v>0.7632781460839905</v>
      </c>
      <c r="E135" s="36">
        <f>E134/E126*100</f>
        <v>0</v>
      </c>
      <c r="F135" s="38">
        <f>F134/F126*100</f>
        <v>0</v>
      </c>
      <c r="G135" s="36">
        <f aca="true" t="shared" si="42" ref="G135:M135">G134/G126*100</f>
        <v>0</v>
      </c>
      <c r="H135" s="38">
        <f t="shared" si="42"/>
        <v>0</v>
      </c>
      <c r="I135" s="36">
        <f t="shared" si="42"/>
        <v>0</v>
      </c>
      <c r="J135" s="38">
        <f t="shared" si="42"/>
        <v>0</v>
      </c>
      <c r="K135" s="36">
        <f t="shared" si="42"/>
        <v>0</v>
      </c>
      <c r="L135" s="38">
        <f t="shared" si="42"/>
        <v>0</v>
      </c>
      <c r="M135" s="36">
        <f t="shared" si="42"/>
        <v>0</v>
      </c>
      <c r="N135" s="49">
        <f>N134/N126*100</f>
        <v>0.10917267545701587</v>
      </c>
      <c r="O135" s="5"/>
    </row>
    <row r="136" spans="1:15" s="3" customFormat="1" ht="17.25">
      <c r="A136" s="19" t="s">
        <v>49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23"/>
      <c r="O136" s="24"/>
    </row>
    <row r="137" spans="1:15" s="3" customFormat="1" ht="17.25">
      <c r="A137" s="19" t="s">
        <v>11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23"/>
      <c r="O137" s="24" t="s">
        <v>12</v>
      </c>
    </row>
    <row r="138" spans="1:15" s="3" customFormat="1" ht="17.25">
      <c r="A138" s="19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23"/>
      <c r="O138" s="24" t="s">
        <v>12</v>
      </c>
    </row>
    <row r="139" spans="1:15" s="3" customFormat="1" ht="17.25">
      <c r="A139" s="10" t="s">
        <v>41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23"/>
      <c r="O139" s="24" t="s">
        <v>12</v>
      </c>
    </row>
    <row r="140" spans="1:15" s="3" customFormat="1" ht="17.25">
      <c r="A140" s="11" t="s">
        <v>13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1"/>
      <c r="M140" s="12"/>
      <c r="N140" s="14" t="s">
        <v>0</v>
      </c>
      <c r="O140" s="24" t="s">
        <v>12</v>
      </c>
    </row>
    <row r="141" spans="1:15" s="3" customFormat="1" ht="17.25">
      <c r="A141" s="1" t="str">
        <f>A5</f>
        <v>平成26年</v>
      </c>
      <c r="B141" s="107" t="s">
        <v>14</v>
      </c>
      <c r="C141" s="107" t="s">
        <v>15</v>
      </c>
      <c r="D141" s="107" t="s">
        <v>16</v>
      </c>
      <c r="E141" s="107" t="s">
        <v>17</v>
      </c>
      <c r="F141" s="107" t="s">
        <v>18</v>
      </c>
      <c r="G141" s="107" t="s">
        <v>19</v>
      </c>
      <c r="H141" s="107" t="s">
        <v>20</v>
      </c>
      <c r="I141" s="107" t="s">
        <v>21</v>
      </c>
      <c r="J141" s="107" t="s">
        <v>22</v>
      </c>
      <c r="K141" s="107" t="s">
        <v>23</v>
      </c>
      <c r="L141" s="107" t="s">
        <v>24</v>
      </c>
      <c r="M141" s="107" t="s">
        <v>25</v>
      </c>
      <c r="N141" s="92" t="s">
        <v>1</v>
      </c>
      <c r="O141" s="5"/>
    </row>
    <row r="142" spans="1:15" s="3" customFormat="1" ht="17.25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93"/>
      <c r="O142" s="5"/>
    </row>
    <row r="143" spans="1:15" s="3" customFormat="1" ht="17.25">
      <c r="A143" s="103" t="s">
        <v>1</v>
      </c>
      <c r="B143" s="43">
        <v>583490</v>
      </c>
      <c r="C143" s="43">
        <v>464284</v>
      </c>
      <c r="D143" s="44">
        <v>736398</v>
      </c>
      <c r="E143" s="43">
        <v>355295</v>
      </c>
      <c r="F143" s="44">
        <v>194130</v>
      </c>
      <c r="G143" s="43">
        <v>171800</v>
      </c>
      <c r="H143" s="44">
        <v>160210</v>
      </c>
      <c r="I143" s="43">
        <v>80240</v>
      </c>
      <c r="J143" s="44">
        <v>270000</v>
      </c>
      <c r="K143" s="43">
        <v>235870</v>
      </c>
      <c r="L143" s="44">
        <v>347800</v>
      </c>
      <c r="M143" s="43">
        <v>326170</v>
      </c>
      <c r="N143" s="69">
        <f>SUM(B143:M143)</f>
        <v>3925687</v>
      </c>
      <c r="O143" s="5"/>
    </row>
    <row r="144" spans="1:15" s="3" customFormat="1" ht="17.25">
      <c r="A144" s="104"/>
      <c r="B144" s="36">
        <f>B143/B143*100</f>
        <v>100</v>
      </c>
      <c r="C144" s="36">
        <f aca="true" t="shared" si="43" ref="C144:N144">C143/C143*100</f>
        <v>100</v>
      </c>
      <c r="D144" s="38">
        <f t="shared" si="43"/>
        <v>100</v>
      </c>
      <c r="E144" s="36">
        <f t="shared" si="43"/>
        <v>100</v>
      </c>
      <c r="F144" s="38">
        <f t="shared" si="43"/>
        <v>100</v>
      </c>
      <c r="G144" s="36">
        <f t="shared" si="43"/>
        <v>100</v>
      </c>
      <c r="H144" s="38">
        <f t="shared" si="43"/>
        <v>100</v>
      </c>
      <c r="I144" s="36">
        <f t="shared" si="43"/>
        <v>100</v>
      </c>
      <c r="J144" s="38">
        <f t="shared" si="43"/>
        <v>100</v>
      </c>
      <c r="K144" s="36">
        <f t="shared" si="43"/>
        <v>100</v>
      </c>
      <c r="L144" s="38">
        <f t="shared" si="43"/>
        <v>100</v>
      </c>
      <c r="M144" s="36">
        <f t="shared" si="43"/>
        <v>100</v>
      </c>
      <c r="N144" s="6">
        <f t="shared" si="43"/>
        <v>100</v>
      </c>
      <c r="O144" s="5"/>
    </row>
    <row r="145" spans="1:15" s="3" customFormat="1" ht="17.25">
      <c r="A145" s="105" t="s">
        <v>7</v>
      </c>
      <c r="B145" s="47">
        <v>583490</v>
      </c>
      <c r="C145" s="47">
        <v>458290</v>
      </c>
      <c r="D145" s="46">
        <v>736398</v>
      </c>
      <c r="E145" s="47">
        <v>351505</v>
      </c>
      <c r="F145" s="46">
        <v>194130</v>
      </c>
      <c r="G145" s="47">
        <v>171800</v>
      </c>
      <c r="H145" s="46">
        <v>160210</v>
      </c>
      <c r="I145" s="47">
        <v>80240</v>
      </c>
      <c r="J145" s="46">
        <v>270000</v>
      </c>
      <c r="K145" s="47">
        <v>235870</v>
      </c>
      <c r="L145" s="46">
        <v>347800</v>
      </c>
      <c r="M145" s="47">
        <v>326170</v>
      </c>
      <c r="N145" s="69">
        <f>SUM(B145:M145)</f>
        <v>3915903</v>
      </c>
      <c r="O145" s="5"/>
    </row>
    <row r="146" spans="1:15" s="3" customFormat="1" ht="17.25">
      <c r="A146" s="104"/>
      <c r="B146" s="36">
        <f>B145/B143*100</f>
        <v>100</v>
      </c>
      <c r="C146" s="36">
        <f aca="true" t="shared" si="44" ref="C146:N146">C145/C143*100</f>
        <v>98.70897984854098</v>
      </c>
      <c r="D146" s="38">
        <f t="shared" si="44"/>
        <v>100</v>
      </c>
      <c r="E146" s="36">
        <f t="shared" si="44"/>
        <v>98.93328079483247</v>
      </c>
      <c r="F146" s="38">
        <f t="shared" si="44"/>
        <v>100</v>
      </c>
      <c r="G146" s="36">
        <f t="shared" si="44"/>
        <v>100</v>
      </c>
      <c r="H146" s="38">
        <f t="shared" si="44"/>
        <v>100</v>
      </c>
      <c r="I146" s="36">
        <f t="shared" si="44"/>
        <v>100</v>
      </c>
      <c r="J146" s="38">
        <f t="shared" si="44"/>
        <v>100</v>
      </c>
      <c r="K146" s="36">
        <f t="shared" si="44"/>
        <v>100</v>
      </c>
      <c r="L146" s="38">
        <f t="shared" si="44"/>
        <v>100</v>
      </c>
      <c r="M146" s="36">
        <f t="shared" si="44"/>
        <v>100</v>
      </c>
      <c r="N146" s="6">
        <f t="shared" si="44"/>
        <v>99.75076973788282</v>
      </c>
      <c r="O146" s="5"/>
    </row>
    <row r="147" spans="1:15" s="3" customFormat="1" ht="17.25">
      <c r="A147" s="105" t="s">
        <v>9</v>
      </c>
      <c r="B147" s="47"/>
      <c r="C147" s="47">
        <v>5994</v>
      </c>
      <c r="D147" s="46"/>
      <c r="E147" s="47"/>
      <c r="F147" s="46"/>
      <c r="G147" s="47"/>
      <c r="H147" s="46"/>
      <c r="I147" s="47"/>
      <c r="J147" s="46"/>
      <c r="K147" s="47"/>
      <c r="L147" s="46"/>
      <c r="M147" s="47"/>
      <c r="N147" s="69">
        <f>SUM(B147:M147)</f>
        <v>5994</v>
      </c>
      <c r="O147" s="5"/>
    </row>
    <row r="148" spans="1:15" s="3" customFormat="1" ht="17.25">
      <c r="A148" s="104"/>
      <c r="B148" s="37">
        <f aca="true" t="shared" si="45" ref="B148:M148">B147/B143*100</f>
        <v>0</v>
      </c>
      <c r="C148" s="37">
        <f t="shared" si="45"/>
        <v>1.2910201514590207</v>
      </c>
      <c r="D148" s="22">
        <f t="shared" si="45"/>
        <v>0</v>
      </c>
      <c r="E148" s="37">
        <f t="shared" si="45"/>
        <v>0</v>
      </c>
      <c r="F148" s="22">
        <f t="shared" si="45"/>
        <v>0</v>
      </c>
      <c r="G148" s="37">
        <f t="shared" si="45"/>
        <v>0</v>
      </c>
      <c r="H148" s="22">
        <f t="shared" si="45"/>
        <v>0</v>
      </c>
      <c r="I148" s="37">
        <f t="shared" si="45"/>
        <v>0</v>
      </c>
      <c r="J148" s="22">
        <f t="shared" si="45"/>
        <v>0</v>
      </c>
      <c r="K148" s="37">
        <f t="shared" si="45"/>
        <v>0</v>
      </c>
      <c r="L148" s="22">
        <f>L147/L143*100</f>
        <v>0</v>
      </c>
      <c r="M148" s="37">
        <f t="shared" si="45"/>
        <v>0</v>
      </c>
      <c r="N148" s="71">
        <f>N147/N143*100</f>
        <v>0.15268665076966145</v>
      </c>
      <c r="O148" s="5"/>
    </row>
    <row r="149" spans="1:15" s="3" customFormat="1" ht="17.25">
      <c r="A149" s="105" t="s">
        <v>51</v>
      </c>
      <c r="B149" s="72"/>
      <c r="C149" s="72"/>
      <c r="D149" s="73"/>
      <c r="E149" s="72">
        <v>3790</v>
      </c>
      <c r="F149" s="73"/>
      <c r="G149" s="72"/>
      <c r="H149" s="73"/>
      <c r="I149" s="72"/>
      <c r="J149" s="73"/>
      <c r="K149" s="72"/>
      <c r="L149" s="73"/>
      <c r="M149" s="72"/>
      <c r="N149" s="69">
        <f>SUM(B149:M149)</f>
        <v>3790</v>
      </c>
      <c r="O149" s="5"/>
    </row>
    <row r="150" spans="1:15" s="3" customFormat="1" ht="17.25">
      <c r="A150" s="104"/>
      <c r="B150" s="37">
        <f>B149/B143*1004</f>
        <v>0</v>
      </c>
      <c r="C150" s="37">
        <f aca="true" t="shared" si="46" ref="C150:L150">C149/C143*1004</f>
        <v>0</v>
      </c>
      <c r="D150" s="22">
        <f t="shared" si="46"/>
        <v>0</v>
      </c>
      <c r="E150" s="37">
        <f t="shared" si="46"/>
        <v>10.709860819882069</v>
      </c>
      <c r="F150" s="22">
        <f t="shared" si="46"/>
        <v>0</v>
      </c>
      <c r="G150" s="37">
        <f t="shared" si="46"/>
        <v>0</v>
      </c>
      <c r="H150" s="22">
        <f t="shared" si="46"/>
        <v>0</v>
      </c>
      <c r="I150" s="37">
        <f t="shared" si="46"/>
        <v>0</v>
      </c>
      <c r="J150" s="22">
        <f t="shared" si="46"/>
        <v>0</v>
      </c>
      <c r="K150" s="37">
        <f t="shared" si="46"/>
        <v>0</v>
      </c>
      <c r="L150" s="22">
        <f t="shared" si="46"/>
        <v>0</v>
      </c>
      <c r="M150" s="37">
        <f>M149/M143*100</f>
        <v>0</v>
      </c>
      <c r="N150" s="71">
        <f>N149/N143*100</f>
        <v>0.096543611347517</v>
      </c>
      <c r="O150" s="5"/>
    </row>
    <row r="151" spans="1:15" s="3" customFormat="1" ht="17.25">
      <c r="A151" s="26"/>
      <c r="B151" s="27"/>
      <c r="C151" s="28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23"/>
      <c r="O151" s="24" t="s">
        <v>12</v>
      </c>
    </row>
    <row r="152" spans="1:15" s="3" customFormat="1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23"/>
      <c r="O152" s="24" t="s">
        <v>12</v>
      </c>
    </row>
    <row r="153" spans="1:15" s="3" customFormat="1" ht="17.25">
      <c r="A153" s="10" t="s">
        <v>42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23"/>
      <c r="O153" s="24" t="s">
        <v>12</v>
      </c>
    </row>
    <row r="154" spans="1:15" s="3" customFormat="1" ht="17.25">
      <c r="A154" s="11" t="s">
        <v>13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1"/>
      <c r="M154" s="12"/>
      <c r="N154" s="14" t="s">
        <v>0</v>
      </c>
      <c r="O154" s="24" t="s">
        <v>12</v>
      </c>
    </row>
    <row r="155" spans="1:15" s="3" customFormat="1" ht="17.25">
      <c r="A155" s="1" t="str">
        <f>A5</f>
        <v>平成26年</v>
      </c>
      <c r="B155" s="107" t="s">
        <v>14</v>
      </c>
      <c r="C155" s="107" t="s">
        <v>15</v>
      </c>
      <c r="D155" s="107" t="s">
        <v>16</v>
      </c>
      <c r="E155" s="107" t="s">
        <v>17</v>
      </c>
      <c r="F155" s="107" t="s">
        <v>18</v>
      </c>
      <c r="G155" s="107" t="s">
        <v>19</v>
      </c>
      <c r="H155" s="107" t="s">
        <v>20</v>
      </c>
      <c r="I155" s="107" t="s">
        <v>21</v>
      </c>
      <c r="J155" s="107" t="s">
        <v>22</v>
      </c>
      <c r="K155" s="107" t="s">
        <v>23</v>
      </c>
      <c r="L155" s="107" t="s">
        <v>24</v>
      </c>
      <c r="M155" s="107" t="s">
        <v>25</v>
      </c>
      <c r="N155" s="92" t="s">
        <v>1</v>
      </c>
      <c r="O155" s="5"/>
    </row>
    <row r="156" spans="1:15" s="3" customFormat="1" ht="17.25">
      <c r="A156" s="4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9"/>
      <c r="O156" s="34"/>
    </row>
    <row r="157" spans="1:15" s="3" customFormat="1" ht="17.25">
      <c r="A157" s="103" t="s">
        <v>1</v>
      </c>
      <c r="B157" s="42">
        <v>1657993</v>
      </c>
      <c r="C157" s="43">
        <v>1190097</v>
      </c>
      <c r="D157" s="44">
        <v>1441636</v>
      </c>
      <c r="E157" s="43">
        <v>1542752</v>
      </c>
      <c r="F157" s="44">
        <v>1682506</v>
      </c>
      <c r="G157" s="43">
        <v>1328175</v>
      </c>
      <c r="H157" s="44">
        <v>1879243</v>
      </c>
      <c r="I157" s="43">
        <v>1895069</v>
      </c>
      <c r="J157" s="44">
        <v>1391715</v>
      </c>
      <c r="K157" s="43">
        <v>1764502</v>
      </c>
      <c r="L157" s="44">
        <v>1501276</v>
      </c>
      <c r="M157" s="43">
        <v>1593901</v>
      </c>
      <c r="N157" s="68">
        <f>SUM(B157:M157)</f>
        <v>18868865</v>
      </c>
      <c r="O157" s="5"/>
    </row>
    <row r="158" spans="1:15" s="3" customFormat="1" ht="17.25">
      <c r="A158" s="104"/>
      <c r="B158" s="35">
        <f>B157/B157*100</f>
        <v>100</v>
      </c>
      <c r="C158" s="36">
        <f aca="true" t="shared" si="47" ref="C158:N158">C157/C157*100</f>
        <v>100</v>
      </c>
      <c r="D158" s="38">
        <f t="shared" si="47"/>
        <v>100</v>
      </c>
      <c r="E158" s="36">
        <f t="shared" si="47"/>
        <v>100</v>
      </c>
      <c r="F158" s="38">
        <f t="shared" si="47"/>
        <v>100</v>
      </c>
      <c r="G158" s="36">
        <f t="shared" si="47"/>
        <v>100</v>
      </c>
      <c r="H158" s="38">
        <f t="shared" si="47"/>
        <v>100</v>
      </c>
      <c r="I158" s="36">
        <f t="shared" si="47"/>
        <v>100</v>
      </c>
      <c r="J158" s="38">
        <f t="shared" si="47"/>
        <v>100</v>
      </c>
      <c r="K158" s="36">
        <f t="shared" si="47"/>
        <v>100</v>
      </c>
      <c r="L158" s="38">
        <f t="shared" si="47"/>
        <v>100</v>
      </c>
      <c r="M158" s="36">
        <f t="shared" si="47"/>
        <v>100</v>
      </c>
      <c r="N158" s="6">
        <f t="shared" si="47"/>
        <v>100</v>
      </c>
      <c r="O158" s="5"/>
    </row>
    <row r="159" spans="1:15" s="3" customFormat="1" ht="17.25">
      <c r="A159" s="105" t="s">
        <v>7</v>
      </c>
      <c r="B159" s="83">
        <v>1630429</v>
      </c>
      <c r="C159" s="47">
        <v>1148597</v>
      </c>
      <c r="D159" s="46">
        <v>1413971</v>
      </c>
      <c r="E159" s="47">
        <v>1522463</v>
      </c>
      <c r="F159" s="46">
        <v>1656966</v>
      </c>
      <c r="G159" s="47">
        <v>1305485</v>
      </c>
      <c r="H159" s="46">
        <v>1844575</v>
      </c>
      <c r="I159" s="47">
        <v>1835508</v>
      </c>
      <c r="J159" s="46">
        <v>1307375</v>
      </c>
      <c r="K159" s="47">
        <v>1731265</v>
      </c>
      <c r="L159" s="46">
        <v>1479354</v>
      </c>
      <c r="M159" s="47">
        <v>1553150</v>
      </c>
      <c r="N159" s="45">
        <f>SUM(B159:M159)</f>
        <v>18429138</v>
      </c>
      <c r="O159" s="5"/>
    </row>
    <row r="160" spans="1:15" s="3" customFormat="1" ht="17.25">
      <c r="A160" s="104"/>
      <c r="B160" s="35">
        <f>B159/B157*100</f>
        <v>98.33750805944295</v>
      </c>
      <c r="C160" s="36">
        <f aca="true" t="shared" si="48" ref="C160:N160">C159/C157*100</f>
        <v>96.51288928549522</v>
      </c>
      <c r="D160" s="38">
        <f t="shared" si="48"/>
        <v>98.08099964207331</v>
      </c>
      <c r="E160" s="36">
        <f t="shared" si="48"/>
        <v>98.68488259940678</v>
      </c>
      <c r="F160" s="38">
        <f t="shared" si="48"/>
        <v>98.48202621565689</v>
      </c>
      <c r="G160" s="36">
        <f t="shared" si="48"/>
        <v>98.29164078528808</v>
      </c>
      <c r="H160" s="38">
        <f t="shared" si="48"/>
        <v>98.15521462631496</v>
      </c>
      <c r="I160" s="36">
        <f t="shared" si="48"/>
        <v>96.85705375371556</v>
      </c>
      <c r="J160" s="38">
        <f t="shared" si="48"/>
        <v>93.93985119079696</v>
      </c>
      <c r="K160" s="36">
        <f t="shared" si="48"/>
        <v>98.11635237591116</v>
      </c>
      <c r="L160" s="38">
        <f t="shared" si="48"/>
        <v>98.53977549764333</v>
      </c>
      <c r="M160" s="36">
        <f t="shared" si="48"/>
        <v>97.44331674300976</v>
      </c>
      <c r="N160" s="6">
        <f t="shared" si="48"/>
        <v>97.66956306062924</v>
      </c>
      <c r="O160" s="5"/>
    </row>
    <row r="161" spans="1:15" s="3" customFormat="1" ht="17.25">
      <c r="A161" s="105" t="s">
        <v>30</v>
      </c>
      <c r="B161" s="83">
        <v>7564</v>
      </c>
      <c r="C161" s="47">
        <v>12217</v>
      </c>
      <c r="D161" s="46">
        <v>7564</v>
      </c>
      <c r="E161" s="47">
        <v>15129</v>
      </c>
      <c r="F161" s="46">
        <v>11346</v>
      </c>
      <c r="G161" s="47">
        <v>10858</v>
      </c>
      <c r="H161" s="46">
        <v>15498</v>
      </c>
      <c r="I161" s="47">
        <v>34289</v>
      </c>
      <c r="J161" s="46">
        <v>52550</v>
      </c>
      <c r="K161" s="47">
        <v>11292</v>
      </c>
      <c r="L161" s="46">
        <v>9742</v>
      </c>
      <c r="M161" s="47">
        <v>8571</v>
      </c>
      <c r="N161" s="45">
        <f>SUM(B161:M161)</f>
        <v>196620</v>
      </c>
      <c r="O161" s="5" t="s">
        <v>12</v>
      </c>
    </row>
    <row r="162" spans="1:15" s="3" customFormat="1" ht="17.25">
      <c r="A162" s="104"/>
      <c r="B162" s="35">
        <f>B161/B157*100</f>
        <v>0.45621423009626694</v>
      </c>
      <c r="C162" s="36">
        <f>C161/C157*100</f>
        <v>1.0265549782916854</v>
      </c>
      <c r="D162" s="38">
        <f aca="true" t="shared" si="49" ref="D162:N162">D161/D157*100</f>
        <v>0.5246816810900948</v>
      </c>
      <c r="E162" s="36">
        <f t="shared" si="49"/>
        <v>0.9806501628259112</v>
      </c>
      <c r="F162" s="38">
        <f t="shared" si="49"/>
        <v>0.6743512355973768</v>
      </c>
      <c r="G162" s="36">
        <f t="shared" si="49"/>
        <v>0.8175127524610838</v>
      </c>
      <c r="H162" s="38">
        <f t="shared" si="49"/>
        <v>0.8246937729713508</v>
      </c>
      <c r="I162" s="36">
        <f t="shared" si="49"/>
        <v>1.8093800278512286</v>
      </c>
      <c r="J162" s="38">
        <f t="shared" si="49"/>
        <v>3.775916764567458</v>
      </c>
      <c r="K162" s="36">
        <f t="shared" si="49"/>
        <v>0.6399539360114072</v>
      </c>
      <c r="L162" s="38">
        <f t="shared" si="49"/>
        <v>0.6489146565987867</v>
      </c>
      <c r="M162" s="36">
        <f t="shared" si="49"/>
        <v>0.537737287322111</v>
      </c>
      <c r="N162" s="49">
        <f t="shared" si="49"/>
        <v>1.0420340598122886</v>
      </c>
      <c r="O162" s="5" t="s">
        <v>12</v>
      </c>
    </row>
    <row r="163" spans="1:15" s="3" customFormat="1" ht="17.25">
      <c r="A163" s="105" t="s">
        <v>68</v>
      </c>
      <c r="B163" s="83"/>
      <c r="C163" s="47">
        <v>9283</v>
      </c>
      <c r="D163" s="46"/>
      <c r="E163" s="47">
        <v>5160</v>
      </c>
      <c r="F163" s="46">
        <v>14194</v>
      </c>
      <c r="G163" s="47">
        <v>11832</v>
      </c>
      <c r="H163" s="46">
        <v>19170</v>
      </c>
      <c r="I163" s="47">
        <v>23222</v>
      </c>
      <c r="J163" s="46">
        <v>30320</v>
      </c>
      <c r="K163" s="47">
        <v>21840</v>
      </c>
      <c r="L163" s="46">
        <v>12180</v>
      </c>
      <c r="M163" s="47">
        <v>32180</v>
      </c>
      <c r="N163" s="45">
        <f>SUM(B163:M163)</f>
        <v>179381</v>
      </c>
      <c r="O163" s="5"/>
    </row>
    <row r="164" spans="1:15" s="3" customFormat="1" ht="17.25">
      <c r="A164" s="104"/>
      <c r="B164" s="35">
        <f>B163/B157*100</f>
        <v>0</v>
      </c>
      <c r="C164" s="36">
        <f aca="true" t="shared" si="50" ref="C164:N164">C163/C157*100</f>
        <v>0.7800204521144075</v>
      </c>
      <c r="D164" s="38">
        <f t="shared" si="50"/>
        <v>0</v>
      </c>
      <c r="E164" s="36">
        <f t="shared" si="50"/>
        <v>0.3344672377673145</v>
      </c>
      <c r="F164" s="38">
        <f t="shared" si="50"/>
        <v>0.8436225487457399</v>
      </c>
      <c r="G164" s="36">
        <f t="shared" si="50"/>
        <v>0.890846462250833</v>
      </c>
      <c r="H164" s="38">
        <f t="shared" si="50"/>
        <v>1.0200916007136918</v>
      </c>
      <c r="I164" s="36">
        <f t="shared" si="50"/>
        <v>1.2253907377515014</v>
      </c>
      <c r="J164" s="38">
        <f t="shared" si="50"/>
        <v>2.1786069705363524</v>
      </c>
      <c r="K164" s="36">
        <f t="shared" si="50"/>
        <v>1.2377430005746664</v>
      </c>
      <c r="L164" s="38">
        <f t="shared" si="50"/>
        <v>0.8113098457578753</v>
      </c>
      <c r="M164" s="36">
        <f t="shared" si="50"/>
        <v>2.0189459696681284</v>
      </c>
      <c r="N164" s="49">
        <f t="shared" si="50"/>
        <v>0.9506719137584586</v>
      </c>
      <c r="O164" s="5"/>
    </row>
    <row r="165" spans="1:15" s="3" customFormat="1" ht="17.25">
      <c r="A165" s="105" t="s">
        <v>63</v>
      </c>
      <c r="B165" s="83">
        <v>20000</v>
      </c>
      <c r="C165" s="47">
        <v>20000</v>
      </c>
      <c r="D165" s="46">
        <v>20000</v>
      </c>
      <c r="E165" s="47"/>
      <c r="F165" s="46"/>
      <c r="G165" s="47"/>
      <c r="H165" s="46"/>
      <c r="I165" s="47"/>
      <c r="J165" s="46"/>
      <c r="K165" s="47"/>
      <c r="L165" s="46"/>
      <c r="M165" s="47"/>
      <c r="N165" s="45">
        <f>SUM(B165:M165)</f>
        <v>60000</v>
      </c>
      <c r="O165" s="5" t="s">
        <v>12</v>
      </c>
    </row>
    <row r="166" spans="1:15" s="3" customFormat="1" ht="17.25">
      <c r="A166" s="104"/>
      <c r="B166" s="35">
        <f>B165/B157*100</f>
        <v>1.20627771046078</v>
      </c>
      <c r="C166" s="36">
        <f aca="true" t="shared" si="51" ref="C166:N166">C165/C157*100</f>
        <v>1.6805352840986911</v>
      </c>
      <c r="D166" s="38">
        <f t="shared" si="51"/>
        <v>1.3873127474619114</v>
      </c>
      <c r="E166" s="36">
        <f t="shared" si="51"/>
        <v>0</v>
      </c>
      <c r="F166" s="38">
        <f t="shared" si="51"/>
        <v>0</v>
      </c>
      <c r="G166" s="36">
        <f t="shared" si="51"/>
        <v>0</v>
      </c>
      <c r="H166" s="38">
        <f t="shared" si="51"/>
        <v>0</v>
      </c>
      <c r="I166" s="36">
        <f t="shared" si="51"/>
        <v>0</v>
      </c>
      <c r="J166" s="38">
        <f t="shared" si="51"/>
        <v>0</v>
      </c>
      <c r="K166" s="36">
        <f t="shared" si="51"/>
        <v>0</v>
      </c>
      <c r="L166" s="38">
        <f t="shared" si="51"/>
        <v>0</v>
      </c>
      <c r="M166" s="36">
        <f t="shared" si="51"/>
        <v>0</v>
      </c>
      <c r="N166" s="49">
        <f t="shared" si="51"/>
        <v>0.3179841500800393</v>
      </c>
      <c r="O166" s="5" t="s">
        <v>12</v>
      </c>
    </row>
    <row r="167" spans="1:15" s="3" customFormat="1" ht="17.25">
      <c r="A167" s="105" t="s">
        <v>9</v>
      </c>
      <c r="B167" s="83"/>
      <c r="C167" s="47"/>
      <c r="D167" s="46"/>
      <c r="E167" s="47"/>
      <c r="F167" s="46"/>
      <c r="G167" s="47"/>
      <c r="H167" s="46"/>
      <c r="I167" s="47">
        <v>2050</v>
      </c>
      <c r="J167" s="46">
        <v>1470</v>
      </c>
      <c r="K167" s="47"/>
      <c r="L167" s="46"/>
      <c r="M167" s="47"/>
      <c r="N167" s="45">
        <f>SUM(B167:M167)</f>
        <v>3520</v>
      </c>
      <c r="O167" s="5" t="s">
        <v>12</v>
      </c>
    </row>
    <row r="168" spans="1:15" s="3" customFormat="1" ht="17.25">
      <c r="A168" s="104"/>
      <c r="B168" s="85">
        <f>B167/B157*100</f>
        <v>0</v>
      </c>
      <c r="C168" s="75">
        <f aca="true" t="shared" si="52" ref="C168:N168">C167/C157*100</f>
        <v>0</v>
      </c>
      <c r="D168" s="76">
        <f t="shared" si="52"/>
        <v>0</v>
      </c>
      <c r="E168" s="75">
        <f t="shared" si="52"/>
        <v>0</v>
      </c>
      <c r="F168" s="76">
        <f t="shared" si="52"/>
        <v>0</v>
      </c>
      <c r="G168" s="75">
        <f t="shared" si="52"/>
        <v>0</v>
      </c>
      <c r="H168" s="76">
        <f t="shared" si="52"/>
        <v>0</v>
      </c>
      <c r="I168" s="75">
        <f t="shared" si="52"/>
        <v>0.10817548068170606</v>
      </c>
      <c r="J168" s="76">
        <f t="shared" si="52"/>
        <v>0.10562507409922291</v>
      </c>
      <c r="K168" s="75">
        <f t="shared" si="52"/>
        <v>0</v>
      </c>
      <c r="L168" s="76">
        <f t="shared" si="52"/>
        <v>0</v>
      </c>
      <c r="M168" s="75">
        <f t="shared" si="52"/>
        <v>0</v>
      </c>
      <c r="N168" s="77">
        <f t="shared" si="52"/>
        <v>0.01865507013802897</v>
      </c>
      <c r="O168" s="5" t="s">
        <v>12</v>
      </c>
    </row>
    <row r="169" spans="1:15" s="3" customFormat="1" ht="17.25">
      <c r="A169" s="105" t="s">
        <v>71</v>
      </c>
      <c r="B169" s="83"/>
      <c r="C169" s="47"/>
      <c r="D169" s="78">
        <v>0</v>
      </c>
      <c r="E169" s="47"/>
      <c r="F169" s="46"/>
      <c r="G169" s="47"/>
      <c r="H169" s="46"/>
      <c r="I169" s="47"/>
      <c r="J169" s="46"/>
      <c r="K169" s="79">
        <v>0</v>
      </c>
      <c r="L169" s="46"/>
      <c r="M169" s="47"/>
      <c r="N169" s="80">
        <f>SUM(B169:M169)</f>
        <v>0</v>
      </c>
      <c r="O169" s="24"/>
    </row>
    <row r="170" spans="1:15" s="3" customFormat="1" ht="17.25">
      <c r="A170" s="104"/>
      <c r="B170" s="85">
        <f aca="true" t="shared" si="53" ref="B170:N170">B169/B157*100</f>
        <v>0</v>
      </c>
      <c r="C170" s="75">
        <f t="shared" si="53"/>
        <v>0</v>
      </c>
      <c r="D170" s="76">
        <f t="shared" si="53"/>
        <v>0</v>
      </c>
      <c r="E170" s="75">
        <f t="shared" si="53"/>
        <v>0</v>
      </c>
      <c r="F170" s="76">
        <f t="shared" si="53"/>
        <v>0</v>
      </c>
      <c r="G170" s="75">
        <f t="shared" si="53"/>
        <v>0</v>
      </c>
      <c r="H170" s="76">
        <f t="shared" si="53"/>
        <v>0</v>
      </c>
      <c r="I170" s="75">
        <f t="shared" si="53"/>
        <v>0</v>
      </c>
      <c r="J170" s="76">
        <f t="shared" si="53"/>
        <v>0</v>
      </c>
      <c r="K170" s="75">
        <f t="shared" si="53"/>
        <v>0</v>
      </c>
      <c r="L170" s="76">
        <f t="shared" si="53"/>
        <v>0</v>
      </c>
      <c r="M170" s="75">
        <f t="shared" si="53"/>
        <v>0</v>
      </c>
      <c r="N170" s="77">
        <f t="shared" si="53"/>
        <v>0</v>
      </c>
      <c r="O170" s="24"/>
    </row>
    <row r="171" spans="1:15" s="3" customFormat="1" ht="17.25">
      <c r="A171" s="105" t="s">
        <v>29</v>
      </c>
      <c r="B171" s="83"/>
      <c r="C171" s="47"/>
      <c r="D171" s="78">
        <v>0</v>
      </c>
      <c r="E171" s="47"/>
      <c r="F171" s="46"/>
      <c r="G171" s="47"/>
      <c r="H171" s="46"/>
      <c r="I171" s="47"/>
      <c r="J171" s="46"/>
      <c r="K171" s="47"/>
      <c r="L171" s="46"/>
      <c r="M171" s="47"/>
      <c r="N171" s="80">
        <f>SUM(B171:M171)</f>
        <v>0</v>
      </c>
      <c r="O171" s="24"/>
    </row>
    <row r="172" spans="1:15" s="3" customFormat="1" ht="17.25">
      <c r="A172" s="104"/>
      <c r="B172" s="85">
        <f>B171/B157*100</f>
        <v>0</v>
      </c>
      <c r="C172" s="74">
        <f aca="true" t="shared" si="54" ref="C172:N172">C171/C157*100</f>
        <v>0</v>
      </c>
      <c r="D172" s="74">
        <f t="shared" si="54"/>
        <v>0</v>
      </c>
      <c r="E172" s="74">
        <f t="shared" si="54"/>
        <v>0</v>
      </c>
      <c r="F172" s="74">
        <f t="shared" si="54"/>
        <v>0</v>
      </c>
      <c r="G172" s="74">
        <f t="shared" si="54"/>
        <v>0</v>
      </c>
      <c r="H172" s="74">
        <f t="shared" si="54"/>
        <v>0</v>
      </c>
      <c r="I172" s="74">
        <f t="shared" si="54"/>
        <v>0</v>
      </c>
      <c r="J172" s="74">
        <f t="shared" si="54"/>
        <v>0</v>
      </c>
      <c r="K172" s="74">
        <f t="shared" si="54"/>
        <v>0</v>
      </c>
      <c r="L172" s="74">
        <f t="shared" si="54"/>
        <v>0</v>
      </c>
      <c r="M172" s="74">
        <f t="shared" si="54"/>
        <v>0</v>
      </c>
      <c r="N172" s="74">
        <f t="shared" si="54"/>
        <v>0</v>
      </c>
      <c r="O172" s="5"/>
    </row>
    <row r="173" spans="1:15" s="3" customFormat="1" ht="17.25">
      <c r="A173" s="19" t="s">
        <v>49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4"/>
    </row>
    <row r="174" spans="1:15" s="3" customFormat="1" ht="17.25">
      <c r="A174" s="19" t="s">
        <v>11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4" t="s">
        <v>12</v>
      </c>
    </row>
    <row r="175" spans="1:15" s="3" customFormat="1" ht="17.2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4" t="s">
        <v>12</v>
      </c>
    </row>
    <row r="176" spans="1:15" s="3" customFormat="1" ht="17.25">
      <c r="A176" s="10" t="s">
        <v>43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23"/>
      <c r="O176" s="24" t="s">
        <v>12</v>
      </c>
    </row>
    <row r="177" spans="1:15" s="3" customFormat="1" ht="17.25">
      <c r="A177" s="11" t="s">
        <v>13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1"/>
      <c r="M177" s="12"/>
      <c r="N177" s="14" t="s">
        <v>0</v>
      </c>
      <c r="O177" s="24" t="s">
        <v>12</v>
      </c>
    </row>
    <row r="178" spans="1:15" s="3" customFormat="1" ht="17.25">
      <c r="A178" s="1" t="str">
        <f>A5</f>
        <v>平成26年</v>
      </c>
      <c r="B178" s="110" t="s">
        <v>14</v>
      </c>
      <c r="C178" s="107" t="s">
        <v>15</v>
      </c>
      <c r="D178" s="107" t="s">
        <v>16</v>
      </c>
      <c r="E178" s="107" t="s">
        <v>17</v>
      </c>
      <c r="F178" s="107" t="s">
        <v>18</v>
      </c>
      <c r="G178" s="107" t="s">
        <v>19</v>
      </c>
      <c r="H178" s="114" t="s">
        <v>20</v>
      </c>
      <c r="I178" s="98" t="s">
        <v>21</v>
      </c>
      <c r="J178" s="100" t="s">
        <v>22</v>
      </c>
      <c r="K178" s="98" t="s">
        <v>23</v>
      </c>
      <c r="L178" s="100" t="s">
        <v>24</v>
      </c>
      <c r="M178" s="98" t="s">
        <v>25</v>
      </c>
      <c r="N178" s="92" t="s">
        <v>1</v>
      </c>
      <c r="O178" s="5"/>
    </row>
    <row r="179" spans="1:15" s="3" customFormat="1" ht="17.25">
      <c r="A179" s="4"/>
      <c r="B179" s="112"/>
      <c r="C179" s="113"/>
      <c r="D179" s="113"/>
      <c r="E179" s="113"/>
      <c r="F179" s="113"/>
      <c r="G179" s="113"/>
      <c r="H179" s="115"/>
      <c r="I179" s="99"/>
      <c r="J179" s="101"/>
      <c r="K179" s="99"/>
      <c r="L179" s="101"/>
      <c r="M179" s="99"/>
      <c r="N179" s="93"/>
      <c r="O179" s="5"/>
    </row>
    <row r="180" spans="1:15" s="3" customFormat="1" ht="17.25">
      <c r="A180" s="103" t="s">
        <v>1</v>
      </c>
      <c r="B180" s="43">
        <v>2114644</v>
      </c>
      <c r="C180" s="43">
        <v>2069168</v>
      </c>
      <c r="D180" s="44">
        <v>2623445</v>
      </c>
      <c r="E180" s="43">
        <v>2977907</v>
      </c>
      <c r="F180" s="44">
        <v>3188740</v>
      </c>
      <c r="G180" s="43">
        <v>3855208</v>
      </c>
      <c r="H180" s="44">
        <v>3430836</v>
      </c>
      <c r="I180" s="43">
        <v>2951907</v>
      </c>
      <c r="J180" s="44">
        <v>2662992</v>
      </c>
      <c r="K180" s="43">
        <v>2684219</v>
      </c>
      <c r="L180" s="44">
        <v>2970630</v>
      </c>
      <c r="M180" s="43">
        <v>2738024</v>
      </c>
      <c r="N180" s="45">
        <f>SUM(B180:M180)</f>
        <v>34267720</v>
      </c>
      <c r="O180" s="5"/>
    </row>
    <row r="181" spans="1:15" s="3" customFormat="1" ht="17.25">
      <c r="A181" s="104"/>
      <c r="B181" s="36">
        <f>B180/B180*100</f>
        <v>100</v>
      </c>
      <c r="C181" s="36">
        <f aca="true" t="shared" si="55" ref="C181:N181">C180/C180*100</f>
        <v>100</v>
      </c>
      <c r="D181" s="38">
        <f t="shared" si="55"/>
        <v>100</v>
      </c>
      <c r="E181" s="36">
        <f t="shared" si="55"/>
        <v>100</v>
      </c>
      <c r="F181" s="38">
        <f t="shared" si="55"/>
        <v>100</v>
      </c>
      <c r="G181" s="36">
        <f t="shared" si="55"/>
        <v>100</v>
      </c>
      <c r="H181" s="38">
        <f t="shared" si="55"/>
        <v>100</v>
      </c>
      <c r="I181" s="36">
        <f t="shared" si="55"/>
        <v>100</v>
      </c>
      <c r="J181" s="38">
        <f t="shared" si="55"/>
        <v>100</v>
      </c>
      <c r="K181" s="36">
        <f t="shared" si="55"/>
        <v>100</v>
      </c>
      <c r="L181" s="38">
        <f t="shared" si="55"/>
        <v>100</v>
      </c>
      <c r="M181" s="36">
        <f t="shared" si="55"/>
        <v>100</v>
      </c>
      <c r="N181" s="6">
        <f t="shared" si="55"/>
        <v>100</v>
      </c>
      <c r="O181" s="5" t="s">
        <v>12</v>
      </c>
    </row>
    <row r="182" spans="1:15" s="3" customFormat="1" ht="17.25">
      <c r="A182" s="105" t="s">
        <v>10</v>
      </c>
      <c r="B182" s="43">
        <v>1405623</v>
      </c>
      <c r="C182" s="43">
        <v>1272380</v>
      </c>
      <c r="D182" s="44">
        <v>1978313</v>
      </c>
      <c r="E182" s="43">
        <v>2436043</v>
      </c>
      <c r="F182" s="44">
        <v>2847200</v>
      </c>
      <c r="G182" s="43">
        <v>3599268</v>
      </c>
      <c r="H182" s="44">
        <v>2941089</v>
      </c>
      <c r="I182" s="43">
        <v>1477460</v>
      </c>
      <c r="J182" s="44">
        <v>596187</v>
      </c>
      <c r="K182" s="43">
        <v>1062051</v>
      </c>
      <c r="L182" s="44">
        <v>2246487</v>
      </c>
      <c r="M182" s="47">
        <v>1895553</v>
      </c>
      <c r="N182" s="45">
        <f>SUM(B182:M182)</f>
        <v>23757654</v>
      </c>
      <c r="O182" s="5"/>
    </row>
    <row r="183" spans="1:15" s="3" customFormat="1" ht="17.25">
      <c r="A183" s="104"/>
      <c r="B183" s="36">
        <f aca="true" t="shared" si="56" ref="B183:N183">B182/B180*100</f>
        <v>66.47090479532253</v>
      </c>
      <c r="C183" s="36">
        <f t="shared" si="56"/>
        <v>61.492348615482165</v>
      </c>
      <c r="D183" s="38">
        <f t="shared" si="56"/>
        <v>75.40897560269035</v>
      </c>
      <c r="E183" s="36">
        <f t="shared" si="56"/>
        <v>81.80386425768165</v>
      </c>
      <c r="F183" s="38">
        <f t="shared" si="56"/>
        <v>89.28918632437892</v>
      </c>
      <c r="G183" s="36">
        <f t="shared" si="56"/>
        <v>93.36118829386119</v>
      </c>
      <c r="H183" s="38">
        <f t="shared" si="56"/>
        <v>85.72514104434022</v>
      </c>
      <c r="I183" s="36">
        <f t="shared" si="56"/>
        <v>50.05103480563582</v>
      </c>
      <c r="J183" s="38">
        <f t="shared" si="56"/>
        <v>22.387862975179797</v>
      </c>
      <c r="K183" s="36">
        <f t="shared" si="56"/>
        <v>39.56648097640319</v>
      </c>
      <c r="L183" s="38">
        <f t="shared" si="56"/>
        <v>75.62325163349189</v>
      </c>
      <c r="M183" s="36">
        <f t="shared" si="56"/>
        <v>69.23069337595288</v>
      </c>
      <c r="N183" s="6">
        <f t="shared" si="56"/>
        <v>69.32954395565272</v>
      </c>
      <c r="O183" s="5" t="s">
        <v>12</v>
      </c>
    </row>
    <row r="184" spans="1:15" s="3" customFormat="1" ht="17.25">
      <c r="A184" s="105" t="s">
        <v>32</v>
      </c>
      <c r="B184" s="47"/>
      <c r="C184" s="47"/>
      <c r="D184" s="46"/>
      <c r="E184" s="47">
        <v>109305</v>
      </c>
      <c r="F184" s="46">
        <v>278855</v>
      </c>
      <c r="G184" s="47">
        <v>255940</v>
      </c>
      <c r="H184" s="46">
        <v>487997</v>
      </c>
      <c r="I184" s="47">
        <v>1470892</v>
      </c>
      <c r="J184" s="46">
        <v>1953105</v>
      </c>
      <c r="K184" s="47">
        <v>1257901</v>
      </c>
      <c r="L184" s="46">
        <v>78041</v>
      </c>
      <c r="M184" s="47"/>
      <c r="N184" s="45">
        <f>SUM(B184:M184)</f>
        <v>5892036</v>
      </c>
      <c r="O184" s="5"/>
    </row>
    <row r="185" spans="1:15" s="3" customFormat="1" ht="17.25">
      <c r="A185" s="104"/>
      <c r="B185" s="36">
        <f aca="true" t="shared" si="57" ref="B185:N185">B184/B180*100</f>
        <v>0</v>
      </c>
      <c r="C185" s="36">
        <f t="shared" si="57"/>
        <v>0</v>
      </c>
      <c r="D185" s="38">
        <f t="shared" si="57"/>
        <v>0</v>
      </c>
      <c r="E185" s="36">
        <f t="shared" si="57"/>
        <v>3.670531013896673</v>
      </c>
      <c r="F185" s="38">
        <f t="shared" si="57"/>
        <v>8.74499018421069</v>
      </c>
      <c r="G185" s="36">
        <f t="shared" si="57"/>
        <v>6.638811706138813</v>
      </c>
      <c r="H185" s="38">
        <f t="shared" si="57"/>
        <v>14.223850979761202</v>
      </c>
      <c r="I185" s="36">
        <f t="shared" si="57"/>
        <v>49.82853457104171</v>
      </c>
      <c r="J185" s="38">
        <f t="shared" si="57"/>
        <v>73.34250346978136</v>
      </c>
      <c r="K185" s="36">
        <f t="shared" si="57"/>
        <v>46.86283049184884</v>
      </c>
      <c r="L185" s="38">
        <f t="shared" si="57"/>
        <v>2.6270858370110046</v>
      </c>
      <c r="M185" s="36">
        <f t="shared" si="57"/>
        <v>0</v>
      </c>
      <c r="N185" s="6">
        <f t="shared" si="57"/>
        <v>17.19412905206416</v>
      </c>
      <c r="O185" s="5"/>
    </row>
    <row r="186" spans="1:15" s="3" customFormat="1" ht="17.25">
      <c r="A186" s="105" t="s">
        <v>36</v>
      </c>
      <c r="B186" s="47">
        <v>706261</v>
      </c>
      <c r="C186" s="47">
        <v>783788</v>
      </c>
      <c r="D186" s="46">
        <v>642132</v>
      </c>
      <c r="E186" s="47">
        <v>432559</v>
      </c>
      <c r="F186" s="46">
        <v>62685</v>
      </c>
      <c r="G186" s="47"/>
      <c r="H186" s="46">
        <v>1750</v>
      </c>
      <c r="I186" s="47">
        <v>3555</v>
      </c>
      <c r="J186" s="46">
        <v>113700</v>
      </c>
      <c r="K186" s="47">
        <v>364267</v>
      </c>
      <c r="L186" s="46">
        <v>646102</v>
      </c>
      <c r="M186" s="47">
        <v>842471</v>
      </c>
      <c r="N186" s="45">
        <f>SUM(B186:M186)</f>
        <v>4599270</v>
      </c>
      <c r="O186" s="5"/>
    </row>
    <row r="187" spans="1:15" s="3" customFormat="1" ht="17.25">
      <c r="A187" s="104"/>
      <c r="B187" s="36">
        <f>B186/B180*100</f>
        <v>33.39857678171834</v>
      </c>
      <c r="C187" s="36">
        <f aca="true" t="shared" si="58" ref="C187:N187">C186/C180*100</f>
        <v>37.87937953805587</v>
      </c>
      <c r="D187" s="38">
        <f>D186/D180*100</f>
        <v>24.476670942215293</v>
      </c>
      <c r="E187" s="36">
        <f t="shared" si="58"/>
        <v>14.525604728421673</v>
      </c>
      <c r="F187" s="38">
        <f t="shared" si="58"/>
        <v>1.9658234914104005</v>
      </c>
      <c r="G187" s="36">
        <f t="shared" si="58"/>
        <v>0</v>
      </c>
      <c r="H187" s="38">
        <f t="shared" si="58"/>
        <v>0.05100797589858565</v>
      </c>
      <c r="I187" s="36">
        <f t="shared" si="58"/>
        <v>0.12043062332248274</v>
      </c>
      <c r="J187" s="38">
        <f t="shared" si="58"/>
        <v>4.269633555038844</v>
      </c>
      <c r="K187" s="36">
        <f t="shared" si="58"/>
        <v>13.570688531747969</v>
      </c>
      <c r="L187" s="38">
        <f t="shared" si="58"/>
        <v>21.74966252949711</v>
      </c>
      <c r="M187" s="36">
        <f t="shared" si="58"/>
        <v>30.769306624047122</v>
      </c>
      <c r="N187" s="49">
        <f t="shared" si="58"/>
        <v>13.421581593406273</v>
      </c>
      <c r="O187" s="5"/>
    </row>
    <row r="188" spans="1:15" s="3" customFormat="1" ht="17.25">
      <c r="A188" s="105" t="s">
        <v>65</v>
      </c>
      <c r="B188" s="47">
        <v>2760</v>
      </c>
      <c r="C188" s="47">
        <v>13000</v>
      </c>
      <c r="D188" s="46">
        <v>3000</v>
      </c>
      <c r="E188" s="47"/>
      <c r="F188" s="46"/>
      <c r="G188" s="47"/>
      <c r="H188" s="46"/>
      <c r="I188" s="47"/>
      <c r="J188" s="46"/>
      <c r="K188" s="47"/>
      <c r="L188" s="46"/>
      <c r="M188" s="47"/>
      <c r="N188" s="45">
        <f>SUM(B188:M188)</f>
        <v>18760</v>
      </c>
      <c r="O188" s="5"/>
    </row>
    <row r="189" spans="1:15" s="3" customFormat="1" ht="17.25">
      <c r="A189" s="104"/>
      <c r="B189" s="36">
        <f>B188/B180*100</f>
        <v>0.13051842295913638</v>
      </c>
      <c r="C189" s="36">
        <f aca="true" t="shared" si="59" ref="C189:M189">C188/C180*100</f>
        <v>0.6282718464619595</v>
      </c>
      <c r="D189" s="38">
        <f t="shared" si="59"/>
        <v>0.11435345509435114</v>
      </c>
      <c r="E189" s="36">
        <f t="shared" si="59"/>
        <v>0</v>
      </c>
      <c r="F189" s="38">
        <f t="shared" si="59"/>
        <v>0</v>
      </c>
      <c r="G189" s="36">
        <f t="shared" si="59"/>
        <v>0</v>
      </c>
      <c r="H189" s="38">
        <f t="shared" si="59"/>
        <v>0</v>
      </c>
      <c r="I189" s="36">
        <f t="shared" si="59"/>
        <v>0</v>
      </c>
      <c r="J189" s="38">
        <f t="shared" si="59"/>
        <v>0</v>
      </c>
      <c r="K189" s="36">
        <f t="shared" si="59"/>
        <v>0</v>
      </c>
      <c r="L189" s="38">
        <f t="shared" si="59"/>
        <v>0</v>
      </c>
      <c r="M189" s="36">
        <f t="shared" si="59"/>
        <v>0</v>
      </c>
      <c r="N189" s="6">
        <f>N188/N180*100</f>
        <v>0.05474539887684386</v>
      </c>
      <c r="O189" s="5"/>
    </row>
    <row r="190" spans="1:15" s="3" customFormat="1" ht="17.25">
      <c r="A190" s="26"/>
      <c r="B190" s="27"/>
      <c r="C190" s="28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23"/>
      <c r="O190" s="24" t="s">
        <v>12</v>
      </c>
    </row>
    <row r="191" spans="1:15" s="3" customFormat="1" ht="17.25">
      <c r="A191" s="2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4" t="s">
        <v>12</v>
      </c>
    </row>
    <row r="192" spans="1:15" s="3" customFormat="1" ht="17.25">
      <c r="A192" s="10" t="s">
        <v>45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23"/>
      <c r="O192" s="24" t="s">
        <v>12</v>
      </c>
    </row>
    <row r="193" spans="1:15" s="3" customFormat="1" ht="17.25">
      <c r="A193" s="11" t="s">
        <v>13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1"/>
      <c r="M193" s="12"/>
      <c r="N193" s="14" t="s">
        <v>0</v>
      </c>
      <c r="O193" s="24" t="s">
        <v>12</v>
      </c>
    </row>
    <row r="194" spans="1:15" s="3" customFormat="1" ht="17.25">
      <c r="A194" s="1" t="str">
        <f>A5</f>
        <v>平成26年</v>
      </c>
      <c r="B194" s="107" t="s">
        <v>14</v>
      </c>
      <c r="C194" s="107" t="s">
        <v>15</v>
      </c>
      <c r="D194" s="107" t="s">
        <v>16</v>
      </c>
      <c r="E194" s="107" t="s">
        <v>17</v>
      </c>
      <c r="F194" s="107" t="s">
        <v>18</v>
      </c>
      <c r="G194" s="107" t="s">
        <v>19</v>
      </c>
      <c r="H194" s="107" t="s">
        <v>20</v>
      </c>
      <c r="I194" s="107" t="s">
        <v>21</v>
      </c>
      <c r="J194" s="107" t="s">
        <v>22</v>
      </c>
      <c r="K194" s="107" t="s">
        <v>23</v>
      </c>
      <c r="L194" s="107" t="s">
        <v>24</v>
      </c>
      <c r="M194" s="107" t="s">
        <v>25</v>
      </c>
      <c r="N194" s="92" t="s">
        <v>1</v>
      </c>
      <c r="O194" s="5"/>
    </row>
    <row r="195" spans="1:15" s="3" customFormat="1" ht="17.25">
      <c r="A195" s="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93"/>
      <c r="O195" s="5"/>
    </row>
    <row r="196" spans="1:15" s="3" customFormat="1" ht="17.25">
      <c r="A196" s="103" t="s">
        <v>1</v>
      </c>
      <c r="B196" s="43">
        <v>1024913</v>
      </c>
      <c r="C196" s="43">
        <v>2250460</v>
      </c>
      <c r="D196" s="44">
        <v>2321979</v>
      </c>
      <c r="E196" s="43">
        <v>1064408</v>
      </c>
      <c r="F196" s="44">
        <v>573732</v>
      </c>
      <c r="G196" s="43">
        <v>228867</v>
      </c>
      <c r="H196" s="44">
        <v>158982</v>
      </c>
      <c r="I196" s="43">
        <v>134898</v>
      </c>
      <c r="J196" s="44">
        <v>707598</v>
      </c>
      <c r="K196" s="43">
        <v>1316196</v>
      </c>
      <c r="L196" s="44">
        <v>1105569</v>
      </c>
      <c r="M196" s="43">
        <v>852908</v>
      </c>
      <c r="N196" s="43">
        <f>SUM(B196:M196)</f>
        <v>11740510</v>
      </c>
      <c r="O196" s="5"/>
    </row>
    <row r="197" spans="1:15" s="3" customFormat="1" ht="17.25">
      <c r="A197" s="104"/>
      <c r="B197" s="36">
        <f>B196/B196*100</f>
        <v>100</v>
      </c>
      <c r="C197" s="36">
        <f aca="true" t="shared" si="60" ref="C197:N197">C196/C196*100</f>
        <v>100</v>
      </c>
      <c r="D197" s="38">
        <f t="shared" si="60"/>
        <v>100</v>
      </c>
      <c r="E197" s="36">
        <f t="shared" si="60"/>
        <v>100</v>
      </c>
      <c r="F197" s="38">
        <f t="shared" si="60"/>
        <v>100</v>
      </c>
      <c r="G197" s="36">
        <f t="shared" si="60"/>
        <v>100</v>
      </c>
      <c r="H197" s="38">
        <f t="shared" si="60"/>
        <v>100</v>
      </c>
      <c r="I197" s="36">
        <f t="shared" si="60"/>
        <v>100</v>
      </c>
      <c r="J197" s="38">
        <f t="shared" si="60"/>
        <v>100</v>
      </c>
      <c r="K197" s="36">
        <f t="shared" si="60"/>
        <v>100</v>
      </c>
      <c r="L197" s="38">
        <f t="shared" si="60"/>
        <v>100</v>
      </c>
      <c r="M197" s="36">
        <f t="shared" si="60"/>
        <v>100</v>
      </c>
      <c r="N197" s="6">
        <f t="shared" si="60"/>
        <v>100</v>
      </c>
      <c r="O197" s="5"/>
    </row>
    <row r="198" spans="1:15" s="3" customFormat="1" ht="17.25">
      <c r="A198" s="105" t="s">
        <v>54</v>
      </c>
      <c r="B198" s="47">
        <v>813543</v>
      </c>
      <c r="C198" s="47">
        <v>2164362</v>
      </c>
      <c r="D198" s="46">
        <v>2158110</v>
      </c>
      <c r="E198" s="47">
        <v>611469</v>
      </c>
      <c r="F198" s="46">
        <v>362044</v>
      </c>
      <c r="G198" s="47">
        <v>70644</v>
      </c>
      <c r="H198" s="46"/>
      <c r="I198" s="47"/>
      <c r="J198" s="46"/>
      <c r="K198" s="47">
        <v>68647</v>
      </c>
      <c r="L198" s="44">
        <v>116697</v>
      </c>
      <c r="M198" s="43">
        <v>244505</v>
      </c>
      <c r="N198" s="43">
        <f>SUM(B198:M198)</f>
        <v>6610021</v>
      </c>
      <c r="O198" s="5"/>
    </row>
    <row r="199" spans="1:15" s="3" customFormat="1" ht="17.25">
      <c r="A199" s="104"/>
      <c r="B199" s="36">
        <f>B198/B196*100</f>
        <v>79.37678612721275</v>
      </c>
      <c r="C199" s="36">
        <f aca="true" t="shared" si="61" ref="C199:N199">C198/C196*100</f>
        <v>96.1742043848813</v>
      </c>
      <c r="D199" s="38">
        <f t="shared" si="61"/>
        <v>92.94270103217987</v>
      </c>
      <c r="E199" s="36">
        <f t="shared" si="61"/>
        <v>57.44686248130416</v>
      </c>
      <c r="F199" s="38">
        <f t="shared" si="61"/>
        <v>63.10333047485586</v>
      </c>
      <c r="G199" s="36">
        <f t="shared" si="61"/>
        <v>30.866835323572207</v>
      </c>
      <c r="H199" s="38">
        <f t="shared" si="61"/>
        <v>0</v>
      </c>
      <c r="I199" s="36">
        <f t="shared" si="61"/>
        <v>0</v>
      </c>
      <c r="J199" s="38">
        <f t="shared" si="61"/>
        <v>0</v>
      </c>
      <c r="K199" s="36">
        <f t="shared" si="61"/>
        <v>5.215560600396901</v>
      </c>
      <c r="L199" s="38">
        <f t="shared" si="61"/>
        <v>10.555379175790927</v>
      </c>
      <c r="M199" s="36">
        <f t="shared" si="61"/>
        <v>28.667218504223197</v>
      </c>
      <c r="N199" s="6">
        <f t="shared" si="61"/>
        <v>56.300969889723696</v>
      </c>
      <c r="O199" s="5" t="s">
        <v>12</v>
      </c>
    </row>
    <row r="200" spans="1:15" s="3" customFormat="1" ht="17.25">
      <c r="A200" s="105" t="s">
        <v>26</v>
      </c>
      <c r="B200" s="43"/>
      <c r="C200" s="43"/>
      <c r="D200" s="44"/>
      <c r="E200" s="43"/>
      <c r="F200" s="44"/>
      <c r="G200" s="43"/>
      <c r="H200" s="44"/>
      <c r="I200" s="43">
        <v>930</v>
      </c>
      <c r="J200" s="44">
        <v>534266</v>
      </c>
      <c r="K200" s="43">
        <v>1064451</v>
      </c>
      <c r="L200" s="46">
        <v>647796</v>
      </c>
      <c r="M200" s="47">
        <v>112112</v>
      </c>
      <c r="N200" s="43">
        <f>SUM(B200:M200)</f>
        <v>2359555</v>
      </c>
      <c r="O200" s="5"/>
    </row>
    <row r="201" spans="1:17" s="3" customFormat="1" ht="17.25">
      <c r="A201" s="104"/>
      <c r="B201" s="36">
        <f>B200/B196*100</f>
        <v>0</v>
      </c>
      <c r="C201" s="36">
        <f aca="true" t="shared" si="62" ref="C201:I201">C200/C196*100</f>
        <v>0</v>
      </c>
      <c r="D201" s="38">
        <f t="shared" si="62"/>
        <v>0</v>
      </c>
      <c r="E201" s="36">
        <f t="shared" si="62"/>
        <v>0</v>
      </c>
      <c r="F201" s="38">
        <f t="shared" si="62"/>
        <v>0</v>
      </c>
      <c r="G201" s="36">
        <f t="shared" si="62"/>
        <v>0</v>
      </c>
      <c r="H201" s="38">
        <f t="shared" si="62"/>
        <v>0</v>
      </c>
      <c r="I201" s="36">
        <f t="shared" si="62"/>
        <v>0.689409776275408</v>
      </c>
      <c r="J201" s="38">
        <f>J200/J196*100</f>
        <v>75.50417044706175</v>
      </c>
      <c r="K201" s="36">
        <f>K200/K196*100</f>
        <v>80.87328938851053</v>
      </c>
      <c r="L201" s="38">
        <f>L200/L196*100</f>
        <v>58.59390051638568</v>
      </c>
      <c r="M201" s="36">
        <f>M200/M196*100</f>
        <v>13.144676799842422</v>
      </c>
      <c r="N201" s="6">
        <f>N200/N196*100</f>
        <v>20.097551128528487</v>
      </c>
      <c r="O201" s="34"/>
      <c r="P201" s="27"/>
      <c r="Q201" s="27"/>
    </row>
    <row r="202" spans="1:15" s="3" customFormat="1" ht="17.25">
      <c r="A202" s="105" t="s">
        <v>59</v>
      </c>
      <c r="B202" s="47">
        <v>162644</v>
      </c>
      <c r="C202" s="47">
        <v>18463</v>
      </c>
      <c r="D202" s="46">
        <v>34115</v>
      </c>
      <c r="E202" s="47">
        <v>80279</v>
      </c>
      <c r="F202" s="46">
        <v>40836</v>
      </c>
      <c r="G202" s="47">
        <v>49803</v>
      </c>
      <c r="H202" s="46">
        <v>64959</v>
      </c>
      <c r="I202" s="47">
        <v>48333</v>
      </c>
      <c r="J202" s="46">
        <v>85955</v>
      </c>
      <c r="K202" s="47">
        <v>94062</v>
      </c>
      <c r="L202" s="46">
        <v>212382</v>
      </c>
      <c r="M202" s="47">
        <v>435483</v>
      </c>
      <c r="N202" s="43">
        <f>SUM(B202:M202)</f>
        <v>1327314</v>
      </c>
      <c r="O202" s="5"/>
    </row>
    <row r="203" spans="1:15" s="3" customFormat="1" ht="17.25">
      <c r="A203" s="104"/>
      <c r="B203" s="36">
        <f>B202/B196*100</f>
        <v>15.869054251434026</v>
      </c>
      <c r="C203" s="36">
        <f>C202/C196*100</f>
        <v>0.8204100495009908</v>
      </c>
      <c r="D203" s="38">
        <f>D202/D196*100</f>
        <v>1.4692208671999187</v>
      </c>
      <c r="E203" s="36">
        <f>E202/E196*100</f>
        <v>7.542126703294226</v>
      </c>
      <c r="F203" s="38">
        <f aca="true" t="shared" si="63" ref="F203:N203">F202/F196*100</f>
        <v>7.117608918449729</v>
      </c>
      <c r="G203" s="36">
        <f t="shared" si="63"/>
        <v>21.760673229430193</v>
      </c>
      <c r="H203" s="38">
        <f t="shared" si="63"/>
        <v>40.85934256708307</v>
      </c>
      <c r="I203" s="36">
        <f t="shared" si="63"/>
        <v>35.82929324378419</v>
      </c>
      <c r="J203" s="38">
        <f t="shared" si="63"/>
        <v>12.147433995008464</v>
      </c>
      <c r="K203" s="36">
        <f t="shared" si="63"/>
        <v>7.14650401611918</v>
      </c>
      <c r="L203" s="38">
        <f t="shared" si="63"/>
        <v>19.210198549344273</v>
      </c>
      <c r="M203" s="36">
        <f t="shared" si="63"/>
        <v>51.058613590211365</v>
      </c>
      <c r="N203" s="49">
        <f t="shared" si="63"/>
        <v>11.305420292644868</v>
      </c>
      <c r="O203" s="5"/>
    </row>
    <row r="204" spans="1:15" s="3" customFormat="1" ht="17.25">
      <c r="A204" s="105" t="s">
        <v>29</v>
      </c>
      <c r="B204" s="43">
        <v>16680</v>
      </c>
      <c r="C204" s="43">
        <v>29477</v>
      </c>
      <c r="D204" s="44">
        <v>49672</v>
      </c>
      <c r="E204" s="43">
        <v>58098</v>
      </c>
      <c r="F204" s="44">
        <v>63735</v>
      </c>
      <c r="G204" s="43">
        <v>60401</v>
      </c>
      <c r="H204" s="44">
        <v>55859</v>
      </c>
      <c r="I204" s="43">
        <v>49084</v>
      </c>
      <c r="J204" s="44">
        <v>46228</v>
      </c>
      <c r="K204" s="47">
        <v>31460</v>
      </c>
      <c r="L204" s="46">
        <v>25106</v>
      </c>
      <c r="M204" s="47">
        <v>13264</v>
      </c>
      <c r="N204" s="43">
        <f>SUM(B204:M204)</f>
        <v>499064</v>
      </c>
      <c r="O204" s="5" t="s">
        <v>12</v>
      </c>
    </row>
    <row r="205" spans="1:15" s="3" customFormat="1" ht="17.25">
      <c r="A205" s="104"/>
      <c r="B205" s="36">
        <f>B204/B196*100</f>
        <v>1.6274552083932976</v>
      </c>
      <c r="C205" s="36">
        <f aca="true" t="shared" si="64" ref="C205:N205">C204/C196*100</f>
        <v>1.3098211032411151</v>
      </c>
      <c r="D205" s="38">
        <f t="shared" si="64"/>
        <v>2.1392097000015933</v>
      </c>
      <c r="E205" s="36">
        <f t="shared" si="64"/>
        <v>5.458245334495794</v>
      </c>
      <c r="F205" s="38">
        <f t="shared" si="64"/>
        <v>11.108845244818138</v>
      </c>
      <c r="G205" s="36">
        <f t="shared" si="64"/>
        <v>26.391310236949845</v>
      </c>
      <c r="H205" s="38">
        <f t="shared" si="64"/>
        <v>35.135424136065716</v>
      </c>
      <c r="I205" s="36">
        <f t="shared" si="64"/>
        <v>36.38601017064745</v>
      </c>
      <c r="J205" s="38">
        <f t="shared" si="64"/>
        <v>6.5330879962916795</v>
      </c>
      <c r="K205" s="36">
        <f t="shared" si="64"/>
        <v>2.3902215171600583</v>
      </c>
      <c r="L205" s="38">
        <f t="shared" si="64"/>
        <v>2.2708668567950077</v>
      </c>
      <c r="M205" s="36">
        <f t="shared" si="64"/>
        <v>1.5551501451504735</v>
      </c>
      <c r="N205" s="33">
        <f t="shared" si="64"/>
        <v>4.250786379808033</v>
      </c>
      <c r="O205" s="5" t="s">
        <v>12</v>
      </c>
    </row>
    <row r="206" spans="1:15" s="3" customFormat="1" ht="17.25">
      <c r="A206" s="105" t="s">
        <v>66</v>
      </c>
      <c r="B206" s="43">
        <v>29206</v>
      </c>
      <c r="C206" s="43">
        <v>30590</v>
      </c>
      <c r="D206" s="44">
        <v>32303</v>
      </c>
      <c r="E206" s="43">
        <v>27678</v>
      </c>
      <c r="F206" s="44">
        <v>30237</v>
      </c>
      <c r="G206" s="43">
        <v>40535</v>
      </c>
      <c r="H206" s="44">
        <v>37939</v>
      </c>
      <c r="I206" s="43">
        <v>36551</v>
      </c>
      <c r="J206" s="44">
        <v>41149</v>
      </c>
      <c r="K206" s="43">
        <v>30392</v>
      </c>
      <c r="L206" s="44">
        <v>23536</v>
      </c>
      <c r="M206" s="43">
        <v>19215</v>
      </c>
      <c r="N206" s="43">
        <f>SUM(B206:M206)</f>
        <v>379331</v>
      </c>
      <c r="O206" s="5" t="s">
        <v>12</v>
      </c>
    </row>
    <row r="207" spans="1:15" s="3" customFormat="1" ht="17.25">
      <c r="A207" s="104"/>
      <c r="B207" s="36">
        <f>B206/B196*100</f>
        <v>2.8496077228018377</v>
      </c>
      <c r="C207" s="36">
        <f aca="true" t="shared" si="65" ref="C207:N207">C206/C196*100</f>
        <v>1.3592776587897586</v>
      </c>
      <c r="D207" s="38">
        <f t="shared" si="65"/>
        <v>1.3911839857294144</v>
      </c>
      <c r="E207" s="36">
        <f t="shared" si="65"/>
        <v>2.600318674793876</v>
      </c>
      <c r="F207" s="38">
        <f t="shared" si="65"/>
        <v>5.270230700048106</v>
      </c>
      <c r="G207" s="36">
        <f t="shared" si="65"/>
        <v>17.711159756539825</v>
      </c>
      <c r="H207" s="38">
        <f t="shared" si="65"/>
        <v>23.86370784113925</v>
      </c>
      <c r="I207" s="36">
        <f t="shared" si="65"/>
        <v>27.095286809292947</v>
      </c>
      <c r="J207" s="38">
        <f t="shared" si="65"/>
        <v>5.815307561638106</v>
      </c>
      <c r="K207" s="36">
        <f t="shared" si="65"/>
        <v>2.309078587079736</v>
      </c>
      <c r="L207" s="38">
        <f t="shared" si="65"/>
        <v>2.1288585334791406</v>
      </c>
      <c r="M207" s="36">
        <f t="shared" si="65"/>
        <v>2.252880732740225</v>
      </c>
      <c r="N207" s="6">
        <f t="shared" si="65"/>
        <v>3.2309584506976274</v>
      </c>
      <c r="O207" s="5" t="s">
        <v>12</v>
      </c>
    </row>
    <row r="208" spans="1:14" s="3" customFormat="1" ht="17.25">
      <c r="A208" s="105" t="s">
        <v>30</v>
      </c>
      <c r="B208" s="47"/>
      <c r="C208" s="47">
        <v>1088</v>
      </c>
      <c r="D208" s="46">
        <v>28885</v>
      </c>
      <c r="E208" s="47">
        <v>263138</v>
      </c>
      <c r="F208" s="46">
        <v>55071</v>
      </c>
      <c r="G208" s="47"/>
      <c r="H208" s="46"/>
      <c r="I208" s="47"/>
      <c r="J208" s="46"/>
      <c r="K208" s="47"/>
      <c r="L208" s="46"/>
      <c r="M208" s="47"/>
      <c r="N208" s="43">
        <f>SUM(B208:M208)</f>
        <v>348182</v>
      </c>
    </row>
    <row r="209" spans="1:14" s="3" customFormat="1" ht="17.25">
      <c r="A209" s="104"/>
      <c r="B209" s="37">
        <f>B208/B196*100</f>
        <v>0</v>
      </c>
      <c r="C209" s="37">
        <f aca="true" t="shared" si="66" ref="C209:M209">C208/C196*100</f>
        <v>0.048345671551593895</v>
      </c>
      <c r="D209" s="22">
        <f t="shared" si="66"/>
        <v>1.2439819653838387</v>
      </c>
      <c r="E209" s="37">
        <f t="shared" si="66"/>
        <v>24.721535351105967</v>
      </c>
      <c r="F209" s="22">
        <f t="shared" si="66"/>
        <v>9.598732509255193</v>
      </c>
      <c r="G209" s="37">
        <f t="shared" si="66"/>
        <v>0</v>
      </c>
      <c r="H209" s="22">
        <f t="shared" si="66"/>
        <v>0</v>
      </c>
      <c r="I209" s="37">
        <f t="shared" si="66"/>
        <v>0</v>
      </c>
      <c r="J209" s="22">
        <f t="shared" si="66"/>
        <v>0</v>
      </c>
      <c r="K209" s="37">
        <f t="shared" si="66"/>
        <v>0</v>
      </c>
      <c r="L209" s="22">
        <f t="shared" si="66"/>
        <v>0</v>
      </c>
      <c r="M209" s="37">
        <f t="shared" si="66"/>
        <v>0</v>
      </c>
      <c r="N209" s="71">
        <f>N208/N196*100</f>
        <v>2.9656462964556054</v>
      </c>
    </row>
    <row r="210" spans="1:14" s="3" customFormat="1" ht="17.25">
      <c r="A210" s="105" t="s">
        <v>8</v>
      </c>
      <c r="B210" s="81">
        <v>2840</v>
      </c>
      <c r="C210" s="81">
        <v>6480</v>
      </c>
      <c r="D210" s="82">
        <v>18894</v>
      </c>
      <c r="E210" s="81">
        <v>23746</v>
      </c>
      <c r="F210" s="82">
        <v>21809</v>
      </c>
      <c r="G210" s="81">
        <v>7484</v>
      </c>
      <c r="H210" s="57">
        <v>225</v>
      </c>
      <c r="I210" s="56">
        <v>0</v>
      </c>
      <c r="J210" s="57">
        <v>0</v>
      </c>
      <c r="K210" s="81">
        <v>27184</v>
      </c>
      <c r="L210" s="46">
        <v>80052</v>
      </c>
      <c r="M210" s="47">
        <v>28329</v>
      </c>
      <c r="N210" s="43">
        <f>SUM(B210:M210)</f>
        <v>217043</v>
      </c>
    </row>
    <row r="211" spans="1:14" s="3" customFormat="1" ht="17.25">
      <c r="A211" s="104"/>
      <c r="B211" s="37">
        <f>B210/B196*100</f>
        <v>0.27709669015809146</v>
      </c>
      <c r="C211" s="37">
        <f aca="true" t="shared" si="67" ref="C211:N211">C210/C196*100</f>
        <v>0.28794113203522836</v>
      </c>
      <c r="D211" s="22">
        <f t="shared" si="67"/>
        <v>0.8137024495053572</v>
      </c>
      <c r="E211" s="37">
        <f t="shared" si="67"/>
        <v>2.2309114550059754</v>
      </c>
      <c r="F211" s="22">
        <f t="shared" si="67"/>
        <v>3.8012521525729785</v>
      </c>
      <c r="G211" s="37">
        <f t="shared" si="67"/>
        <v>3.270021453507933</v>
      </c>
      <c r="H211" s="22">
        <f t="shared" si="67"/>
        <v>0.1415254557119674</v>
      </c>
      <c r="I211" s="37">
        <f t="shared" si="67"/>
        <v>0</v>
      </c>
      <c r="J211" s="22">
        <f t="shared" si="67"/>
        <v>0</v>
      </c>
      <c r="K211" s="37">
        <f t="shared" si="67"/>
        <v>2.065345890733599</v>
      </c>
      <c r="L211" s="22">
        <f t="shared" si="67"/>
        <v>7.24079636820497</v>
      </c>
      <c r="M211" s="37">
        <f t="shared" si="67"/>
        <v>3.3214602278323104</v>
      </c>
      <c r="N211" s="71">
        <f t="shared" si="67"/>
        <v>1.8486675621416788</v>
      </c>
    </row>
    <row r="212" spans="1:14" s="3" customFormat="1" ht="17.25">
      <c r="A212" s="19" t="s">
        <v>49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5" s="3" customFormat="1" ht="17.25">
      <c r="A213" s="19" t="s">
        <v>11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24" t="s">
        <v>12</v>
      </c>
    </row>
    <row r="214" spans="1:15" s="3" customFormat="1" ht="17.25">
      <c r="A214" s="19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24" t="s">
        <v>12</v>
      </c>
    </row>
    <row r="215" spans="1:15" s="3" customFormat="1" ht="17.25">
      <c r="A215" s="10" t="s">
        <v>46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23"/>
      <c r="O215" s="24" t="s">
        <v>12</v>
      </c>
    </row>
    <row r="216" spans="1:15" s="3" customFormat="1" ht="17.25">
      <c r="A216" s="11" t="s">
        <v>13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1"/>
      <c r="M216" s="12"/>
      <c r="N216" s="14" t="s">
        <v>0</v>
      </c>
      <c r="O216" s="24" t="s">
        <v>12</v>
      </c>
    </row>
    <row r="217" spans="1:15" s="3" customFormat="1" ht="17.25">
      <c r="A217" s="1" t="str">
        <f>A5</f>
        <v>平成26年</v>
      </c>
      <c r="B217" s="110" t="s">
        <v>14</v>
      </c>
      <c r="C217" s="107" t="s">
        <v>15</v>
      </c>
      <c r="D217" s="107" t="s">
        <v>16</v>
      </c>
      <c r="E217" s="107" t="s">
        <v>17</v>
      </c>
      <c r="F217" s="107" t="s">
        <v>18</v>
      </c>
      <c r="G217" s="107" t="s">
        <v>19</v>
      </c>
      <c r="H217" s="107" t="s">
        <v>20</v>
      </c>
      <c r="I217" s="107" t="s">
        <v>21</v>
      </c>
      <c r="J217" s="107" t="s">
        <v>22</v>
      </c>
      <c r="K217" s="107" t="s">
        <v>23</v>
      </c>
      <c r="L217" s="107" t="s">
        <v>24</v>
      </c>
      <c r="M217" s="107" t="s">
        <v>25</v>
      </c>
      <c r="N217" s="92" t="s">
        <v>1</v>
      </c>
      <c r="O217" s="5"/>
    </row>
    <row r="218" spans="1:15" s="3" customFormat="1" ht="17.25">
      <c r="A218" s="4"/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93"/>
      <c r="O218" s="5"/>
    </row>
    <row r="219" spans="1:15" s="3" customFormat="1" ht="17.25">
      <c r="A219" s="103" t="s">
        <v>1</v>
      </c>
      <c r="B219" s="43">
        <v>72256</v>
      </c>
      <c r="C219" s="43">
        <v>40630</v>
      </c>
      <c r="D219" s="44">
        <v>96688</v>
      </c>
      <c r="E219" s="43">
        <v>62608</v>
      </c>
      <c r="F219" s="44">
        <v>127444</v>
      </c>
      <c r="G219" s="43">
        <v>37795</v>
      </c>
      <c r="H219" s="44">
        <v>76436</v>
      </c>
      <c r="I219" s="43">
        <v>25490</v>
      </c>
      <c r="J219" s="44">
        <v>7000</v>
      </c>
      <c r="K219" s="43">
        <v>30800</v>
      </c>
      <c r="L219" s="44">
        <v>37728</v>
      </c>
      <c r="M219" s="43">
        <v>53964</v>
      </c>
      <c r="N219" s="64">
        <f>SUM(B219:M219)</f>
        <v>668839</v>
      </c>
      <c r="O219" s="5"/>
    </row>
    <row r="220" spans="1:15" s="3" customFormat="1" ht="17.25">
      <c r="A220" s="104"/>
      <c r="B220" s="36">
        <f>B219/B219*100</f>
        <v>100</v>
      </c>
      <c r="C220" s="36">
        <f aca="true" t="shared" si="68" ref="C220:N220">C219/C219*100</f>
        <v>100</v>
      </c>
      <c r="D220" s="38">
        <f t="shared" si="68"/>
        <v>100</v>
      </c>
      <c r="E220" s="36">
        <f t="shared" si="68"/>
        <v>100</v>
      </c>
      <c r="F220" s="38">
        <f t="shared" si="68"/>
        <v>100</v>
      </c>
      <c r="G220" s="36">
        <f t="shared" si="68"/>
        <v>100</v>
      </c>
      <c r="H220" s="38">
        <f t="shared" si="68"/>
        <v>100</v>
      </c>
      <c r="I220" s="36">
        <f t="shared" si="68"/>
        <v>100</v>
      </c>
      <c r="J220" s="38">
        <f t="shared" si="68"/>
        <v>100</v>
      </c>
      <c r="K220" s="36">
        <f t="shared" si="68"/>
        <v>100</v>
      </c>
      <c r="L220" s="38">
        <f t="shared" si="68"/>
        <v>100</v>
      </c>
      <c r="M220" s="36">
        <f t="shared" si="68"/>
        <v>100</v>
      </c>
      <c r="N220" s="6">
        <f t="shared" si="68"/>
        <v>100</v>
      </c>
      <c r="O220" s="5"/>
    </row>
    <row r="221" spans="1:15" s="3" customFormat="1" ht="17.25">
      <c r="A221" s="105" t="s">
        <v>53</v>
      </c>
      <c r="B221" s="47">
        <v>47760</v>
      </c>
      <c r="C221" s="47">
        <v>35628</v>
      </c>
      <c r="D221" s="46">
        <v>86208</v>
      </c>
      <c r="E221" s="47">
        <v>30400</v>
      </c>
      <c r="F221" s="46">
        <v>80092</v>
      </c>
      <c r="G221" s="47">
        <v>36808</v>
      </c>
      <c r="H221" s="46">
        <v>76436</v>
      </c>
      <c r="I221" s="47">
        <v>25490</v>
      </c>
      <c r="J221" s="46">
        <v>7000</v>
      </c>
      <c r="K221" s="47">
        <v>30800</v>
      </c>
      <c r="L221" s="46">
        <v>37184</v>
      </c>
      <c r="M221" s="47">
        <v>53964</v>
      </c>
      <c r="N221" s="45">
        <f>SUM(B221:M221)</f>
        <v>547770</v>
      </c>
      <c r="O221" s="5" t="s">
        <v>12</v>
      </c>
    </row>
    <row r="222" spans="1:17" s="3" customFormat="1" ht="17.25">
      <c r="A222" s="104"/>
      <c r="B222" s="36">
        <f>B221/B219*100</f>
        <v>66.09831709477415</v>
      </c>
      <c r="C222" s="36">
        <f>C221/C219*100</f>
        <v>87.68889982771351</v>
      </c>
      <c r="D222" s="38">
        <f aca="true" t="shared" si="69" ref="D222:N222">D221/D219*100</f>
        <v>89.16101274201556</v>
      </c>
      <c r="E222" s="36">
        <f t="shared" si="69"/>
        <v>48.55609506772298</v>
      </c>
      <c r="F222" s="38">
        <f t="shared" si="69"/>
        <v>62.84485734911019</v>
      </c>
      <c r="G222" s="36">
        <f t="shared" si="69"/>
        <v>97.38854345812939</v>
      </c>
      <c r="H222" s="38">
        <f t="shared" si="69"/>
        <v>100</v>
      </c>
      <c r="I222" s="36">
        <f t="shared" si="69"/>
        <v>100</v>
      </c>
      <c r="J222" s="38">
        <f t="shared" si="69"/>
        <v>100</v>
      </c>
      <c r="K222" s="36">
        <f t="shared" si="69"/>
        <v>100</v>
      </c>
      <c r="L222" s="38">
        <f t="shared" si="69"/>
        <v>98.55810008481765</v>
      </c>
      <c r="M222" s="36">
        <f t="shared" si="69"/>
        <v>100</v>
      </c>
      <c r="N222" s="49">
        <f t="shared" si="69"/>
        <v>81.89863330338093</v>
      </c>
      <c r="O222" s="31" t="s">
        <v>12</v>
      </c>
      <c r="P222" s="32"/>
      <c r="Q222" s="32"/>
    </row>
    <row r="223" spans="1:15" s="3" customFormat="1" ht="17.25">
      <c r="A223" s="116" t="s">
        <v>60</v>
      </c>
      <c r="B223" s="47">
        <v>24496</v>
      </c>
      <c r="C223" s="47">
        <v>5002</v>
      </c>
      <c r="D223" s="46">
        <v>10480</v>
      </c>
      <c r="E223" s="47">
        <v>31988</v>
      </c>
      <c r="F223" s="46">
        <v>47352</v>
      </c>
      <c r="G223" s="47"/>
      <c r="H223" s="46"/>
      <c r="I223" s="47"/>
      <c r="J223" s="46"/>
      <c r="K223" s="47"/>
      <c r="L223" s="46"/>
      <c r="M223" s="47"/>
      <c r="N223" s="45">
        <f>SUM(B223:M223)</f>
        <v>119318</v>
      </c>
      <c r="O223" s="5"/>
    </row>
    <row r="224" spans="1:15" s="3" customFormat="1" ht="17.25">
      <c r="A224" s="97"/>
      <c r="B224" s="75">
        <f>B223/B219*100</f>
        <v>33.90168290522587</v>
      </c>
      <c r="C224" s="75">
        <f>C223/C219*100</f>
        <v>12.311100172286487</v>
      </c>
      <c r="D224" s="76">
        <f aca="true" t="shared" si="70" ref="D224:N224">D223/D219*100</f>
        <v>10.838987257984446</v>
      </c>
      <c r="E224" s="75">
        <f t="shared" si="70"/>
        <v>51.09251213902377</v>
      </c>
      <c r="F224" s="76">
        <f t="shared" si="70"/>
        <v>37.15514265088981</v>
      </c>
      <c r="G224" s="75">
        <f t="shared" si="70"/>
        <v>0</v>
      </c>
      <c r="H224" s="76">
        <f t="shared" si="70"/>
        <v>0</v>
      </c>
      <c r="I224" s="75">
        <f t="shared" si="70"/>
        <v>0</v>
      </c>
      <c r="J224" s="76">
        <f t="shared" si="70"/>
        <v>0</v>
      </c>
      <c r="K224" s="75">
        <f t="shared" si="70"/>
        <v>0</v>
      </c>
      <c r="L224" s="76">
        <f t="shared" si="70"/>
        <v>0</v>
      </c>
      <c r="M224" s="75">
        <f t="shared" si="70"/>
        <v>0</v>
      </c>
      <c r="N224" s="77">
        <f t="shared" si="70"/>
        <v>17.839569761930747</v>
      </c>
      <c r="O224" s="5" t="s">
        <v>12</v>
      </c>
    </row>
    <row r="225" spans="1:15" s="3" customFormat="1" ht="17.25">
      <c r="A225" s="105" t="s">
        <v>55</v>
      </c>
      <c r="B225" s="47"/>
      <c r="C225" s="47"/>
      <c r="D225" s="46"/>
      <c r="E225" s="47"/>
      <c r="F225" s="46"/>
      <c r="G225" s="47">
        <v>987</v>
      </c>
      <c r="H225" s="46"/>
      <c r="I225" s="47"/>
      <c r="J225" s="46"/>
      <c r="K225" s="47"/>
      <c r="L225" s="46"/>
      <c r="M225" s="47"/>
      <c r="N225" s="45">
        <f>SUM(B225:M225)</f>
        <v>987</v>
      </c>
      <c r="O225" s="5" t="s">
        <v>12</v>
      </c>
    </row>
    <row r="226" spans="1:17" s="3" customFormat="1" ht="17.25">
      <c r="A226" s="104"/>
      <c r="B226" s="36">
        <f aca="true" t="shared" si="71" ref="B226:N226">B225/B219*100</f>
        <v>0</v>
      </c>
      <c r="C226" s="36">
        <f t="shared" si="71"/>
        <v>0</v>
      </c>
      <c r="D226" s="38">
        <f t="shared" si="71"/>
        <v>0</v>
      </c>
      <c r="E226" s="36">
        <f t="shared" si="71"/>
        <v>0</v>
      </c>
      <c r="F226" s="38">
        <f t="shared" si="71"/>
        <v>0</v>
      </c>
      <c r="G226" s="36">
        <f t="shared" si="71"/>
        <v>2.6114565418706177</v>
      </c>
      <c r="H226" s="38">
        <f t="shared" si="71"/>
        <v>0</v>
      </c>
      <c r="I226" s="36">
        <f t="shared" si="71"/>
        <v>0</v>
      </c>
      <c r="J226" s="38">
        <f t="shared" si="71"/>
        <v>0</v>
      </c>
      <c r="K226" s="36">
        <f t="shared" si="71"/>
        <v>0</v>
      </c>
      <c r="L226" s="38">
        <f t="shared" si="71"/>
        <v>0</v>
      </c>
      <c r="M226" s="36">
        <f t="shared" si="71"/>
        <v>0</v>
      </c>
      <c r="N226" s="49">
        <f t="shared" si="71"/>
        <v>0.14756914593796114</v>
      </c>
      <c r="O226" s="31" t="s">
        <v>12</v>
      </c>
      <c r="P226" s="32"/>
      <c r="Q226" s="32"/>
    </row>
    <row r="227" spans="1:15" s="3" customFormat="1" ht="17.25">
      <c r="A227" s="103" t="s">
        <v>59</v>
      </c>
      <c r="B227" s="47"/>
      <c r="C227" s="47"/>
      <c r="D227" s="46"/>
      <c r="E227" s="47"/>
      <c r="F227" s="46"/>
      <c r="G227" s="47"/>
      <c r="H227" s="46"/>
      <c r="I227" s="47"/>
      <c r="J227" s="46"/>
      <c r="K227" s="47"/>
      <c r="L227" s="46">
        <v>544</v>
      </c>
      <c r="M227" s="47"/>
      <c r="N227" s="45">
        <f>SUM(B227:M227)</f>
        <v>544</v>
      </c>
      <c r="O227" s="5" t="s">
        <v>12</v>
      </c>
    </row>
    <row r="228" spans="1:17" s="3" customFormat="1" ht="17.25">
      <c r="A228" s="104"/>
      <c r="B228" s="36">
        <f>B227/B219*100</f>
        <v>0</v>
      </c>
      <c r="C228" s="36">
        <f aca="true" t="shared" si="72" ref="C228:M228">C227/C219*100</f>
        <v>0</v>
      </c>
      <c r="D228" s="38">
        <f t="shared" si="72"/>
        <v>0</v>
      </c>
      <c r="E228" s="36">
        <f t="shared" si="72"/>
        <v>0</v>
      </c>
      <c r="F228" s="38">
        <f t="shared" si="72"/>
        <v>0</v>
      </c>
      <c r="G228" s="36">
        <f t="shared" si="72"/>
        <v>0</v>
      </c>
      <c r="H228" s="38">
        <f t="shared" si="72"/>
        <v>0</v>
      </c>
      <c r="I228" s="36">
        <f t="shared" si="72"/>
        <v>0</v>
      </c>
      <c r="J228" s="38">
        <f t="shared" si="72"/>
        <v>0</v>
      </c>
      <c r="K228" s="36">
        <f t="shared" si="72"/>
        <v>0</v>
      </c>
      <c r="L228" s="38">
        <f t="shared" si="72"/>
        <v>1.441899915182358</v>
      </c>
      <c r="M228" s="36">
        <f t="shared" si="72"/>
        <v>0</v>
      </c>
      <c r="N228" s="49">
        <f>N227/N219*100</f>
        <v>0.08133497000025416</v>
      </c>
      <c r="O228" s="31" t="s">
        <v>12</v>
      </c>
      <c r="P228" s="32"/>
      <c r="Q228" s="32"/>
    </row>
    <row r="229" spans="1:15" s="3" customFormat="1" ht="17.25">
      <c r="A229" s="105" t="s">
        <v>72</v>
      </c>
      <c r="B229" s="47"/>
      <c r="C229" s="47"/>
      <c r="D229" s="46"/>
      <c r="E229" s="79">
        <v>0</v>
      </c>
      <c r="F229" s="46"/>
      <c r="G229" s="47"/>
      <c r="H229" s="46"/>
      <c r="I229" s="47"/>
      <c r="J229" s="46"/>
      <c r="K229" s="47"/>
      <c r="L229" s="46"/>
      <c r="M229" s="47"/>
      <c r="N229" s="80">
        <f>SUM(B229:M229)</f>
        <v>0</v>
      </c>
      <c r="O229" s="5" t="s">
        <v>12</v>
      </c>
    </row>
    <row r="230" spans="1:17" s="3" customFormat="1" ht="17.25">
      <c r="A230" s="104"/>
      <c r="B230" s="36">
        <f>B229/B219*100</f>
        <v>0</v>
      </c>
      <c r="C230" s="36">
        <f aca="true" t="shared" si="73" ref="C230:M230">C229/C219*100</f>
        <v>0</v>
      </c>
      <c r="D230" s="38">
        <f t="shared" si="73"/>
        <v>0</v>
      </c>
      <c r="E230" s="36">
        <f t="shared" si="73"/>
        <v>0</v>
      </c>
      <c r="F230" s="38">
        <f t="shared" si="73"/>
        <v>0</v>
      </c>
      <c r="G230" s="36">
        <f t="shared" si="73"/>
        <v>0</v>
      </c>
      <c r="H230" s="38">
        <f t="shared" si="73"/>
        <v>0</v>
      </c>
      <c r="I230" s="36">
        <f t="shared" si="73"/>
        <v>0</v>
      </c>
      <c r="J230" s="38">
        <f t="shared" si="73"/>
        <v>0</v>
      </c>
      <c r="K230" s="36">
        <f t="shared" si="73"/>
        <v>0</v>
      </c>
      <c r="L230" s="38">
        <f t="shared" si="73"/>
        <v>0</v>
      </c>
      <c r="M230" s="36">
        <f t="shared" si="73"/>
        <v>0</v>
      </c>
      <c r="N230" s="49">
        <f>N229/N219*100</f>
        <v>0</v>
      </c>
      <c r="O230" s="31" t="s">
        <v>12</v>
      </c>
      <c r="P230" s="32"/>
      <c r="Q230" s="32"/>
    </row>
    <row r="231" spans="1:15" s="3" customFormat="1" ht="17.25">
      <c r="A231" s="26"/>
      <c r="B231" s="27"/>
      <c r="C231" s="28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23"/>
      <c r="O231" s="24" t="s">
        <v>12</v>
      </c>
    </row>
    <row r="232" spans="1:15" s="3" customFormat="1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24" t="s">
        <v>12</v>
      </c>
    </row>
    <row r="233" spans="1:15" s="3" customFormat="1" ht="17.25">
      <c r="A233" s="10" t="s">
        <v>47</v>
      </c>
      <c r="B233" s="27"/>
      <c r="C233" s="2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4" t="s">
        <v>12</v>
      </c>
    </row>
    <row r="234" spans="1:15" s="3" customFormat="1" ht="17.25">
      <c r="A234" s="11" t="s">
        <v>13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1"/>
      <c r="M234" s="12"/>
      <c r="N234" s="14" t="s">
        <v>0</v>
      </c>
      <c r="O234" s="24" t="s">
        <v>12</v>
      </c>
    </row>
    <row r="235" spans="1:15" s="3" customFormat="1" ht="17.25">
      <c r="A235" s="1" t="str">
        <f>A5</f>
        <v>平成26年</v>
      </c>
      <c r="B235" s="107" t="s">
        <v>14</v>
      </c>
      <c r="C235" s="107" t="s">
        <v>15</v>
      </c>
      <c r="D235" s="107" t="s">
        <v>16</v>
      </c>
      <c r="E235" s="107" t="s">
        <v>17</v>
      </c>
      <c r="F235" s="107" t="s">
        <v>18</v>
      </c>
      <c r="G235" s="107" t="s">
        <v>19</v>
      </c>
      <c r="H235" s="107" t="s">
        <v>20</v>
      </c>
      <c r="I235" s="107" t="s">
        <v>21</v>
      </c>
      <c r="J235" s="107" t="s">
        <v>22</v>
      </c>
      <c r="K235" s="107" t="s">
        <v>23</v>
      </c>
      <c r="L235" s="107" t="s">
        <v>24</v>
      </c>
      <c r="M235" s="107" t="s">
        <v>25</v>
      </c>
      <c r="N235" s="92" t="s">
        <v>1</v>
      </c>
      <c r="O235" s="5"/>
    </row>
    <row r="236" spans="1:15" s="3" customFormat="1" ht="17.25">
      <c r="A236" s="4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93"/>
      <c r="O236" s="5"/>
    </row>
    <row r="237" spans="1:15" s="3" customFormat="1" ht="17.25">
      <c r="A237" s="103" t="s">
        <v>1</v>
      </c>
      <c r="B237" s="43">
        <v>284360</v>
      </c>
      <c r="C237" s="43">
        <v>218504</v>
      </c>
      <c r="D237" s="44">
        <v>235910</v>
      </c>
      <c r="E237" s="43">
        <v>273226</v>
      </c>
      <c r="F237" s="44">
        <v>269739</v>
      </c>
      <c r="G237" s="43">
        <v>247707</v>
      </c>
      <c r="H237" s="44">
        <v>333020</v>
      </c>
      <c r="I237" s="43">
        <v>255906</v>
      </c>
      <c r="J237" s="44">
        <v>307219</v>
      </c>
      <c r="K237" s="43">
        <v>309931</v>
      </c>
      <c r="L237" s="44">
        <v>191221</v>
      </c>
      <c r="M237" s="43">
        <v>260497</v>
      </c>
      <c r="N237" s="45">
        <f>SUM(B237:M237)</f>
        <v>3187240</v>
      </c>
      <c r="O237" s="5"/>
    </row>
    <row r="238" spans="1:15" s="3" customFormat="1" ht="17.25">
      <c r="A238" s="104"/>
      <c r="B238" s="36">
        <f>B237/B237*100</f>
        <v>100</v>
      </c>
      <c r="C238" s="36">
        <f aca="true" t="shared" si="74" ref="C238:N238">C237/C237*100</f>
        <v>100</v>
      </c>
      <c r="D238" s="38">
        <f t="shared" si="74"/>
        <v>100</v>
      </c>
      <c r="E238" s="36">
        <f t="shared" si="74"/>
        <v>100</v>
      </c>
      <c r="F238" s="38">
        <f t="shared" si="74"/>
        <v>100</v>
      </c>
      <c r="G238" s="36">
        <f t="shared" si="74"/>
        <v>100</v>
      </c>
      <c r="H238" s="38">
        <f t="shared" si="74"/>
        <v>100</v>
      </c>
      <c r="I238" s="36">
        <f t="shared" si="74"/>
        <v>100</v>
      </c>
      <c r="J238" s="38">
        <f t="shared" si="74"/>
        <v>100</v>
      </c>
      <c r="K238" s="36">
        <f t="shared" si="74"/>
        <v>100</v>
      </c>
      <c r="L238" s="38">
        <f t="shared" si="74"/>
        <v>100</v>
      </c>
      <c r="M238" s="36">
        <f t="shared" si="74"/>
        <v>100</v>
      </c>
      <c r="N238" s="33">
        <f t="shared" si="74"/>
        <v>100</v>
      </c>
      <c r="O238" s="5"/>
    </row>
    <row r="239" spans="1:15" s="3" customFormat="1" ht="17.25">
      <c r="A239" s="105" t="s">
        <v>7</v>
      </c>
      <c r="B239" s="43">
        <v>245479</v>
      </c>
      <c r="C239" s="43">
        <v>192191</v>
      </c>
      <c r="D239" s="44">
        <v>207693</v>
      </c>
      <c r="E239" s="43">
        <v>232441</v>
      </c>
      <c r="F239" s="44">
        <v>237970</v>
      </c>
      <c r="G239" s="43">
        <v>207413</v>
      </c>
      <c r="H239" s="44">
        <v>291516</v>
      </c>
      <c r="I239" s="43">
        <v>211596</v>
      </c>
      <c r="J239" s="44">
        <v>268269</v>
      </c>
      <c r="K239" s="43">
        <v>267768</v>
      </c>
      <c r="L239" s="44">
        <v>156898</v>
      </c>
      <c r="M239" s="43">
        <v>216453</v>
      </c>
      <c r="N239" s="45">
        <f>SUM(B239:M239)</f>
        <v>2735687</v>
      </c>
      <c r="O239" s="5"/>
    </row>
    <row r="240" spans="1:15" s="3" customFormat="1" ht="17.25">
      <c r="A240" s="104"/>
      <c r="B240" s="36">
        <f aca="true" t="shared" si="75" ref="B240:N240">B239/B237*100</f>
        <v>86.32683921789281</v>
      </c>
      <c r="C240" s="36">
        <f t="shared" si="75"/>
        <v>87.95765752572035</v>
      </c>
      <c r="D240" s="38">
        <f t="shared" si="75"/>
        <v>88.03908270103005</v>
      </c>
      <c r="E240" s="36">
        <f t="shared" si="75"/>
        <v>85.07279687877435</v>
      </c>
      <c r="F240" s="38">
        <f t="shared" si="75"/>
        <v>88.222318611695</v>
      </c>
      <c r="G240" s="36">
        <f t="shared" si="75"/>
        <v>83.73320091882749</v>
      </c>
      <c r="H240" s="38">
        <f t="shared" si="75"/>
        <v>87.53708485976817</v>
      </c>
      <c r="I240" s="36">
        <f t="shared" si="75"/>
        <v>82.68504841621534</v>
      </c>
      <c r="J240" s="38">
        <f t="shared" si="75"/>
        <v>87.32174767836625</v>
      </c>
      <c r="K240" s="36">
        <f t="shared" si="75"/>
        <v>86.39600427191859</v>
      </c>
      <c r="L240" s="38">
        <f t="shared" si="75"/>
        <v>82.05061159600672</v>
      </c>
      <c r="M240" s="36">
        <f t="shared" si="75"/>
        <v>83.09231968122474</v>
      </c>
      <c r="N240" s="33">
        <f t="shared" si="75"/>
        <v>85.83247574704133</v>
      </c>
      <c r="O240" s="5"/>
    </row>
    <row r="241" spans="1:15" s="3" customFormat="1" ht="17.25">
      <c r="A241" s="105" t="s">
        <v>52</v>
      </c>
      <c r="B241" s="43">
        <v>21326</v>
      </c>
      <c r="C241" s="43">
        <v>8978</v>
      </c>
      <c r="D241" s="44">
        <v>6917</v>
      </c>
      <c r="E241" s="43">
        <v>20530</v>
      </c>
      <c r="F241" s="44">
        <v>6844</v>
      </c>
      <c r="G241" s="43">
        <v>17684</v>
      </c>
      <c r="H241" s="44">
        <v>14804</v>
      </c>
      <c r="I241" s="43">
        <v>15187</v>
      </c>
      <c r="J241" s="44">
        <v>12575</v>
      </c>
      <c r="K241" s="43">
        <v>17848</v>
      </c>
      <c r="L241" s="44">
        <v>9648</v>
      </c>
      <c r="M241" s="43">
        <v>17054</v>
      </c>
      <c r="N241" s="45">
        <f>SUM(B241:M241)</f>
        <v>169395</v>
      </c>
      <c r="O241" s="5"/>
    </row>
    <row r="242" spans="1:15" s="3" customFormat="1" ht="17.25">
      <c r="A242" s="104"/>
      <c r="B242" s="36">
        <f aca="true" t="shared" si="76" ref="B242:N242">B241/B237*100</f>
        <v>7.4996483330988895</v>
      </c>
      <c r="C242" s="36">
        <f t="shared" si="76"/>
        <v>4.108849265917329</v>
      </c>
      <c r="D242" s="38">
        <f t="shared" si="76"/>
        <v>2.9320503581874444</v>
      </c>
      <c r="E242" s="36">
        <f t="shared" si="76"/>
        <v>7.513926200288405</v>
      </c>
      <c r="F242" s="38">
        <f t="shared" si="76"/>
        <v>2.537267506737995</v>
      </c>
      <c r="G242" s="36">
        <f t="shared" si="76"/>
        <v>7.139079638443807</v>
      </c>
      <c r="H242" s="38">
        <f t="shared" si="76"/>
        <v>4.44537865593658</v>
      </c>
      <c r="I242" s="36">
        <f t="shared" si="76"/>
        <v>5.934600986299657</v>
      </c>
      <c r="J242" s="38">
        <f t="shared" si="76"/>
        <v>4.093171320784196</v>
      </c>
      <c r="K242" s="36">
        <f t="shared" si="76"/>
        <v>5.7587011302515725</v>
      </c>
      <c r="L242" s="38">
        <f t="shared" si="76"/>
        <v>5.0454709472285995</v>
      </c>
      <c r="M242" s="36">
        <f t="shared" si="76"/>
        <v>6.546716468903672</v>
      </c>
      <c r="N242" s="33">
        <f t="shared" si="76"/>
        <v>5.31478646101329</v>
      </c>
      <c r="O242" s="5"/>
    </row>
    <row r="243" spans="1:15" s="3" customFormat="1" ht="17.25">
      <c r="A243" s="103" t="s">
        <v>67</v>
      </c>
      <c r="B243" s="47">
        <v>11210</v>
      </c>
      <c r="C243" s="47">
        <v>9940</v>
      </c>
      <c r="D243" s="46">
        <v>12320</v>
      </c>
      <c r="E243" s="47">
        <v>12330</v>
      </c>
      <c r="F243" s="46">
        <v>2205</v>
      </c>
      <c r="G243" s="47"/>
      <c r="H243" s="46"/>
      <c r="I243" s="47"/>
      <c r="J243" s="46">
        <v>5425</v>
      </c>
      <c r="K243" s="47">
        <v>19350</v>
      </c>
      <c r="L243" s="46">
        <v>16950</v>
      </c>
      <c r="M243" s="47">
        <v>22075</v>
      </c>
      <c r="N243" s="45">
        <f>SUM(B243:M243)</f>
        <v>111805</v>
      </c>
      <c r="O243" s="5"/>
    </row>
    <row r="244" spans="1:15" s="3" customFormat="1" ht="17.25">
      <c r="A244" s="104"/>
      <c r="B244" s="36">
        <f>B243/B237*100</f>
        <v>3.942185961457308</v>
      </c>
      <c r="C244" s="36">
        <f aca="true" t="shared" si="77" ref="C244:M244">C243/C237*100</f>
        <v>4.549115805660308</v>
      </c>
      <c r="D244" s="38">
        <f t="shared" si="77"/>
        <v>5.222330549785935</v>
      </c>
      <c r="E244" s="36">
        <f t="shared" si="77"/>
        <v>4.512747688726549</v>
      </c>
      <c r="F244" s="38">
        <f t="shared" si="77"/>
        <v>0.8174568749791465</v>
      </c>
      <c r="G244" s="36">
        <f t="shared" si="77"/>
        <v>0</v>
      </c>
      <c r="H244" s="38">
        <f t="shared" si="77"/>
        <v>0</v>
      </c>
      <c r="I244" s="36">
        <f t="shared" si="77"/>
        <v>0</v>
      </c>
      <c r="J244" s="38">
        <f t="shared" si="77"/>
        <v>1.765841305388013</v>
      </c>
      <c r="K244" s="36">
        <f t="shared" si="77"/>
        <v>6.243325127205733</v>
      </c>
      <c r="L244" s="38">
        <f t="shared" si="77"/>
        <v>8.864089195224373</v>
      </c>
      <c r="M244" s="36">
        <f t="shared" si="77"/>
        <v>8.47418588313877</v>
      </c>
      <c r="N244" s="33">
        <f>N243/N237*100</f>
        <v>3.5078939772342212</v>
      </c>
      <c r="O244" s="5"/>
    </row>
    <row r="245" spans="1:15" s="3" customFormat="1" ht="17.25">
      <c r="A245" s="103" t="s">
        <v>34</v>
      </c>
      <c r="B245" s="43"/>
      <c r="C245" s="43"/>
      <c r="D245" s="44"/>
      <c r="E245" s="43">
        <v>2050</v>
      </c>
      <c r="F245" s="44">
        <v>19770</v>
      </c>
      <c r="G245" s="43">
        <v>20910</v>
      </c>
      <c r="H245" s="44">
        <v>25000</v>
      </c>
      <c r="I245" s="43">
        <v>17425</v>
      </c>
      <c r="J245" s="44">
        <v>20000</v>
      </c>
      <c r="K245" s="43">
        <v>315</v>
      </c>
      <c r="L245" s="44"/>
      <c r="M245" s="47"/>
      <c r="N245" s="45">
        <f>SUM(B245:M245)</f>
        <v>105470</v>
      </c>
      <c r="O245" s="5"/>
    </row>
    <row r="246" spans="1:15" s="3" customFormat="1" ht="17.25">
      <c r="A246" s="104"/>
      <c r="B246" s="36">
        <f aca="true" t="shared" si="78" ref="B246:N246">B245/B237*100</f>
        <v>0</v>
      </c>
      <c r="C246" s="36">
        <f t="shared" si="78"/>
        <v>0</v>
      </c>
      <c r="D246" s="38">
        <f t="shared" si="78"/>
        <v>0</v>
      </c>
      <c r="E246" s="36">
        <f t="shared" si="78"/>
        <v>0.7502946278904643</v>
      </c>
      <c r="F246" s="38">
        <f t="shared" si="78"/>
        <v>7.329307219200783</v>
      </c>
      <c r="G246" s="36">
        <f t="shared" si="78"/>
        <v>8.4414247477867</v>
      </c>
      <c r="H246" s="38">
        <f t="shared" si="78"/>
        <v>7.5070566332352415</v>
      </c>
      <c r="I246" s="36">
        <f t="shared" si="78"/>
        <v>6.809140856408212</v>
      </c>
      <c r="J246" s="38">
        <f t="shared" si="78"/>
        <v>6.510014029080232</v>
      </c>
      <c r="K246" s="36">
        <f t="shared" si="78"/>
        <v>0.10163552532660494</v>
      </c>
      <c r="L246" s="38">
        <f t="shared" si="78"/>
        <v>0</v>
      </c>
      <c r="M246" s="36">
        <f t="shared" si="78"/>
        <v>0</v>
      </c>
      <c r="N246" s="33">
        <f t="shared" si="78"/>
        <v>3.3091326665076997</v>
      </c>
      <c r="O246" s="5"/>
    </row>
    <row r="247" spans="1:15" s="3" customFormat="1" ht="17.25">
      <c r="A247" s="105" t="s">
        <v>58</v>
      </c>
      <c r="B247" s="47">
        <v>6345</v>
      </c>
      <c r="C247" s="47">
        <v>7395</v>
      </c>
      <c r="D247" s="46">
        <v>8980</v>
      </c>
      <c r="E247" s="47">
        <v>5875</v>
      </c>
      <c r="F247" s="46">
        <v>900</v>
      </c>
      <c r="G247" s="47"/>
      <c r="H247" s="46"/>
      <c r="I247" s="47"/>
      <c r="J247" s="46"/>
      <c r="K247" s="47">
        <v>4650</v>
      </c>
      <c r="L247" s="46">
        <v>7725</v>
      </c>
      <c r="M247" s="47">
        <v>4915</v>
      </c>
      <c r="N247" s="45">
        <f>SUM(B247:M247)</f>
        <v>46785</v>
      </c>
      <c r="O247" s="5"/>
    </row>
    <row r="248" spans="1:15" s="3" customFormat="1" ht="17.25">
      <c r="A248" s="104"/>
      <c r="B248" s="36">
        <f aca="true" t="shared" si="79" ref="B248:N248">B247/B237*100</f>
        <v>2.2313264875509917</v>
      </c>
      <c r="C248" s="36">
        <f t="shared" si="79"/>
        <v>3.38437740270201</v>
      </c>
      <c r="D248" s="38">
        <f t="shared" si="79"/>
        <v>3.806536390996566</v>
      </c>
      <c r="E248" s="36">
        <f t="shared" si="79"/>
        <v>2.1502346043202327</v>
      </c>
      <c r="F248" s="38">
        <f t="shared" si="79"/>
        <v>0.3336558673384271</v>
      </c>
      <c r="G248" s="36">
        <f t="shared" si="79"/>
        <v>0</v>
      </c>
      <c r="H248" s="38">
        <f t="shared" si="79"/>
        <v>0</v>
      </c>
      <c r="I248" s="36">
        <f t="shared" si="79"/>
        <v>0</v>
      </c>
      <c r="J248" s="38">
        <f t="shared" si="79"/>
        <v>0</v>
      </c>
      <c r="K248" s="36">
        <f t="shared" si="79"/>
        <v>1.5003339452975017</v>
      </c>
      <c r="L248" s="38">
        <f t="shared" si="79"/>
        <v>4.039828261540312</v>
      </c>
      <c r="M248" s="36">
        <f t="shared" si="79"/>
        <v>1.8867779667328222</v>
      </c>
      <c r="N248" s="36">
        <f t="shared" si="79"/>
        <v>1.4678844392013153</v>
      </c>
      <c r="O248" s="5"/>
    </row>
    <row r="249" spans="1:15" s="3" customFormat="1" ht="17.25">
      <c r="A249" s="105" t="s">
        <v>30</v>
      </c>
      <c r="B249" s="47"/>
      <c r="C249" s="47"/>
      <c r="D249" s="46"/>
      <c r="E249" s="47"/>
      <c r="F249" s="46"/>
      <c r="G249" s="47"/>
      <c r="H249" s="46"/>
      <c r="I249" s="47">
        <v>9298</v>
      </c>
      <c r="J249" s="46"/>
      <c r="K249" s="47"/>
      <c r="L249" s="46"/>
      <c r="M249" s="47"/>
      <c r="N249" s="45">
        <f>SUM(B249:M249)</f>
        <v>9298</v>
      </c>
      <c r="O249" s="5"/>
    </row>
    <row r="250" spans="1:15" s="3" customFormat="1" ht="17.25">
      <c r="A250" s="104"/>
      <c r="B250" s="36">
        <f>B249/B237*100</f>
        <v>0</v>
      </c>
      <c r="C250" s="36">
        <f aca="true" t="shared" si="80" ref="C250:N250">C249/C237*100</f>
        <v>0</v>
      </c>
      <c r="D250" s="38">
        <f t="shared" si="80"/>
        <v>0</v>
      </c>
      <c r="E250" s="36">
        <f t="shared" si="80"/>
        <v>0</v>
      </c>
      <c r="F250" s="38">
        <f t="shared" si="80"/>
        <v>0</v>
      </c>
      <c r="G250" s="36">
        <f t="shared" si="80"/>
        <v>0</v>
      </c>
      <c r="H250" s="38">
        <f t="shared" si="80"/>
        <v>0</v>
      </c>
      <c r="I250" s="36">
        <f t="shared" si="80"/>
        <v>3.6333653763491283</v>
      </c>
      <c r="J250" s="38">
        <f t="shared" si="80"/>
        <v>0</v>
      </c>
      <c r="K250" s="36">
        <f t="shared" si="80"/>
        <v>0</v>
      </c>
      <c r="L250" s="38">
        <f t="shared" si="80"/>
        <v>0</v>
      </c>
      <c r="M250" s="36">
        <f t="shared" si="80"/>
        <v>0</v>
      </c>
      <c r="N250" s="49">
        <f t="shared" si="80"/>
        <v>0.2917257564538598</v>
      </c>
      <c r="O250" s="5"/>
    </row>
    <row r="251" spans="1:15" s="3" customFormat="1" ht="17.25">
      <c r="A251" s="105" t="s">
        <v>8</v>
      </c>
      <c r="B251" s="47"/>
      <c r="C251" s="47"/>
      <c r="D251" s="46"/>
      <c r="E251" s="47"/>
      <c r="F251" s="46">
        <v>2050</v>
      </c>
      <c r="G251" s="47">
        <v>1700</v>
      </c>
      <c r="H251" s="46">
        <v>1700</v>
      </c>
      <c r="I251" s="47">
        <v>2400</v>
      </c>
      <c r="J251" s="46">
        <v>950</v>
      </c>
      <c r="K251" s="47"/>
      <c r="L251" s="46"/>
      <c r="M251" s="47"/>
      <c r="N251" s="45">
        <f>SUM(B251:M251)</f>
        <v>8800</v>
      </c>
      <c r="O251" s="24"/>
    </row>
    <row r="252" spans="1:15" s="3" customFormat="1" ht="17.25">
      <c r="A252" s="104"/>
      <c r="B252" s="37">
        <f aca="true" t="shared" si="81" ref="B252:N252">B251/B237*100</f>
        <v>0</v>
      </c>
      <c r="C252" s="37">
        <f t="shared" si="81"/>
        <v>0</v>
      </c>
      <c r="D252" s="22">
        <f t="shared" si="81"/>
        <v>0</v>
      </c>
      <c r="E252" s="37">
        <f t="shared" si="81"/>
        <v>0</v>
      </c>
      <c r="F252" s="22">
        <f t="shared" si="81"/>
        <v>0.7599939200486395</v>
      </c>
      <c r="G252" s="37">
        <f t="shared" si="81"/>
        <v>0.6862946949420081</v>
      </c>
      <c r="H252" s="22">
        <f t="shared" si="81"/>
        <v>0.5104798510599964</v>
      </c>
      <c r="I252" s="37">
        <f t="shared" si="81"/>
        <v>0.9378443647276734</v>
      </c>
      <c r="J252" s="22">
        <f t="shared" si="81"/>
        <v>0.30922566638131105</v>
      </c>
      <c r="K252" s="37">
        <f t="shared" si="81"/>
        <v>0</v>
      </c>
      <c r="L252" s="22">
        <f t="shared" si="81"/>
        <v>0</v>
      </c>
      <c r="M252" s="37">
        <f t="shared" si="81"/>
        <v>0</v>
      </c>
      <c r="N252" s="6">
        <f t="shared" si="81"/>
        <v>0.2761009525482863</v>
      </c>
      <c r="O252" s="24"/>
    </row>
    <row r="253" spans="1:15" s="3" customFormat="1" ht="17.25">
      <c r="A253" s="19" t="s">
        <v>49</v>
      </c>
      <c r="B253" s="28"/>
      <c r="C253" s="27"/>
      <c r="D253" s="27"/>
      <c r="E253" s="27"/>
      <c r="F253" s="27"/>
      <c r="G253" s="28"/>
      <c r="H253" s="27"/>
      <c r="I253" s="27"/>
      <c r="J253" s="27"/>
      <c r="K253" s="27"/>
      <c r="L253" s="28"/>
      <c r="M253" s="27"/>
      <c r="N253" s="27"/>
      <c r="O253" s="24"/>
    </row>
    <row r="254" spans="1:15" s="3" customFormat="1" ht="17.25">
      <c r="A254" s="19" t="s">
        <v>11</v>
      </c>
      <c r="B254" s="28"/>
      <c r="C254" s="27"/>
      <c r="D254" s="27"/>
      <c r="E254" s="27"/>
      <c r="F254" s="27"/>
      <c r="G254" s="28"/>
      <c r="H254" s="27"/>
      <c r="I254" s="27"/>
      <c r="J254" s="27"/>
      <c r="K254" s="27"/>
      <c r="L254" s="28"/>
      <c r="M254" s="27"/>
      <c r="N254" s="27"/>
      <c r="O254" s="24" t="s">
        <v>12</v>
      </c>
    </row>
    <row r="255" spans="1:15" s="3" customFormat="1" ht="17.25">
      <c r="A255" s="19"/>
      <c r="B255" s="28"/>
      <c r="C255" s="27"/>
      <c r="D255" s="27"/>
      <c r="E255" s="27"/>
      <c r="F255" s="27"/>
      <c r="G255" s="28"/>
      <c r="H255" s="27"/>
      <c r="I255" s="27"/>
      <c r="J255" s="27"/>
      <c r="K255" s="27"/>
      <c r="L255" s="28"/>
      <c r="M255" s="27"/>
      <c r="N255" s="27"/>
      <c r="O255" s="24" t="s">
        <v>12</v>
      </c>
    </row>
    <row r="256" spans="1:15" s="3" customFormat="1" ht="17.25">
      <c r="A256" s="10" t="s">
        <v>48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23"/>
      <c r="O256" s="24" t="s">
        <v>12</v>
      </c>
    </row>
    <row r="257" spans="1:15" s="3" customFormat="1" ht="17.2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1"/>
      <c r="M257" s="12"/>
      <c r="N257" s="14" t="s">
        <v>0</v>
      </c>
      <c r="O257" s="24" t="s">
        <v>12</v>
      </c>
    </row>
    <row r="258" spans="1:15" s="3" customFormat="1" ht="17.25">
      <c r="A258" s="1" t="str">
        <f>A5</f>
        <v>平成26年</v>
      </c>
      <c r="B258" s="110" t="s">
        <v>14</v>
      </c>
      <c r="C258" s="107" t="s">
        <v>15</v>
      </c>
      <c r="D258" s="107" t="s">
        <v>16</v>
      </c>
      <c r="E258" s="107" t="s">
        <v>17</v>
      </c>
      <c r="F258" s="107" t="s">
        <v>18</v>
      </c>
      <c r="G258" s="107" t="s">
        <v>19</v>
      </c>
      <c r="H258" s="107" t="s">
        <v>20</v>
      </c>
      <c r="I258" s="107" t="s">
        <v>21</v>
      </c>
      <c r="J258" s="107" t="s">
        <v>22</v>
      </c>
      <c r="K258" s="107" t="s">
        <v>23</v>
      </c>
      <c r="L258" s="107" t="s">
        <v>24</v>
      </c>
      <c r="M258" s="117" t="s">
        <v>25</v>
      </c>
      <c r="N258" s="92" t="s">
        <v>1</v>
      </c>
      <c r="O258" s="5"/>
    </row>
    <row r="259" spans="1:15" s="3" customFormat="1" ht="17.25">
      <c r="A259" s="4"/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8"/>
      <c r="N259" s="93"/>
      <c r="O259" s="5"/>
    </row>
    <row r="260" spans="1:15" s="3" customFormat="1" ht="17.25">
      <c r="A260" s="103" t="s">
        <v>1</v>
      </c>
      <c r="B260" s="42">
        <v>536165</v>
      </c>
      <c r="C260" s="43">
        <v>424825</v>
      </c>
      <c r="D260" s="44">
        <v>508493</v>
      </c>
      <c r="E260" s="43">
        <v>550019</v>
      </c>
      <c r="F260" s="44">
        <v>585095</v>
      </c>
      <c r="G260" s="43">
        <v>509143</v>
      </c>
      <c r="H260" s="44">
        <v>967869</v>
      </c>
      <c r="I260" s="43">
        <v>592210</v>
      </c>
      <c r="J260" s="44">
        <v>801542</v>
      </c>
      <c r="K260" s="43">
        <v>912093</v>
      </c>
      <c r="L260" s="44">
        <v>620209</v>
      </c>
      <c r="M260" s="43">
        <v>728027</v>
      </c>
      <c r="N260" s="45">
        <f>SUM(B260:M260)</f>
        <v>7735690</v>
      </c>
      <c r="O260" s="5"/>
    </row>
    <row r="261" spans="1:15" s="3" customFormat="1" ht="17.25">
      <c r="A261" s="104"/>
      <c r="B261" s="35">
        <f>B260/B260*100</f>
        <v>100</v>
      </c>
      <c r="C261" s="36">
        <f aca="true" t="shared" si="82" ref="C261:M261">C260/C260*100</f>
        <v>100</v>
      </c>
      <c r="D261" s="38">
        <f t="shared" si="82"/>
        <v>100</v>
      </c>
      <c r="E261" s="36">
        <f t="shared" si="82"/>
        <v>100</v>
      </c>
      <c r="F261" s="38">
        <f t="shared" si="82"/>
        <v>100</v>
      </c>
      <c r="G261" s="36">
        <f t="shared" si="82"/>
        <v>100</v>
      </c>
      <c r="H261" s="38">
        <f t="shared" si="82"/>
        <v>100</v>
      </c>
      <c r="I261" s="36">
        <f t="shared" si="82"/>
        <v>100</v>
      </c>
      <c r="J261" s="38">
        <f t="shared" si="82"/>
        <v>100</v>
      </c>
      <c r="K261" s="36">
        <f t="shared" si="82"/>
        <v>100</v>
      </c>
      <c r="L261" s="38">
        <f t="shared" si="82"/>
        <v>100</v>
      </c>
      <c r="M261" s="36">
        <f t="shared" si="82"/>
        <v>100</v>
      </c>
      <c r="N261" s="6">
        <f>N260/N260*100</f>
        <v>100</v>
      </c>
      <c r="O261" s="5"/>
    </row>
    <row r="262" spans="1:15" s="3" customFormat="1" ht="17.25">
      <c r="A262" s="105" t="s">
        <v>10</v>
      </c>
      <c r="B262" s="42">
        <v>224641</v>
      </c>
      <c r="C262" s="43">
        <v>141001</v>
      </c>
      <c r="D262" s="44">
        <v>214156</v>
      </c>
      <c r="E262" s="43">
        <v>214682</v>
      </c>
      <c r="F262" s="44">
        <v>241083</v>
      </c>
      <c r="G262" s="43">
        <v>233493</v>
      </c>
      <c r="H262" s="44">
        <v>295515</v>
      </c>
      <c r="I262" s="43">
        <v>295848</v>
      </c>
      <c r="J262" s="44">
        <v>324726</v>
      </c>
      <c r="K262" s="43">
        <v>336070</v>
      </c>
      <c r="L262" s="44">
        <v>288010</v>
      </c>
      <c r="M262" s="43">
        <v>354992</v>
      </c>
      <c r="N262" s="64">
        <f>SUM(B262:M262)</f>
        <v>3164217</v>
      </c>
      <c r="O262" s="5"/>
    </row>
    <row r="263" spans="1:15" s="3" customFormat="1" ht="17.25">
      <c r="A263" s="104"/>
      <c r="B263" s="35">
        <f>B262/B260*100</f>
        <v>41.89773670418621</v>
      </c>
      <c r="C263" s="36">
        <f aca="true" t="shared" si="83" ref="C263:N263">C262/C260*100</f>
        <v>33.190372506326135</v>
      </c>
      <c r="D263" s="38">
        <f t="shared" si="83"/>
        <v>42.11582067009772</v>
      </c>
      <c r="E263" s="36">
        <f t="shared" si="83"/>
        <v>39.03174253980317</v>
      </c>
      <c r="F263" s="38">
        <f t="shared" si="83"/>
        <v>41.20407797024414</v>
      </c>
      <c r="G263" s="36">
        <f t="shared" si="83"/>
        <v>45.860003967451185</v>
      </c>
      <c r="H263" s="38">
        <f t="shared" si="83"/>
        <v>30.532541077356544</v>
      </c>
      <c r="I263" s="36">
        <f t="shared" si="83"/>
        <v>49.95660323196163</v>
      </c>
      <c r="J263" s="38">
        <f t="shared" si="83"/>
        <v>40.512661844295124</v>
      </c>
      <c r="K263" s="36">
        <f t="shared" si="83"/>
        <v>36.846023377002126</v>
      </c>
      <c r="L263" s="38">
        <f t="shared" si="83"/>
        <v>46.437571850779335</v>
      </c>
      <c r="M263" s="36">
        <f t="shared" si="83"/>
        <v>48.76082892530085</v>
      </c>
      <c r="N263" s="6">
        <f t="shared" si="83"/>
        <v>40.90413395572987</v>
      </c>
      <c r="O263" s="5"/>
    </row>
    <row r="264" spans="1:15" s="3" customFormat="1" ht="17.25">
      <c r="A264" s="105" t="s">
        <v>30</v>
      </c>
      <c r="B264" s="42">
        <v>161281</v>
      </c>
      <c r="C264" s="43">
        <v>146872</v>
      </c>
      <c r="D264" s="44">
        <v>165755</v>
      </c>
      <c r="E264" s="43">
        <v>207185</v>
      </c>
      <c r="F264" s="44">
        <v>251909</v>
      </c>
      <c r="G264" s="43">
        <v>246795</v>
      </c>
      <c r="H264" s="44">
        <v>633176</v>
      </c>
      <c r="I264" s="43">
        <v>248524</v>
      </c>
      <c r="J264" s="44">
        <v>368060</v>
      </c>
      <c r="K264" s="43">
        <v>337053</v>
      </c>
      <c r="L264" s="44">
        <v>128168</v>
      </c>
      <c r="M264" s="43">
        <v>93297</v>
      </c>
      <c r="N264" s="45">
        <f>SUM(B264:M264)</f>
        <v>2988075</v>
      </c>
      <c r="O264" s="5"/>
    </row>
    <row r="265" spans="1:15" s="3" customFormat="1" ht="17.25">
      <c r="A265" s="104"/>
      <c r="B265" s="35">
        <f>B264/B260*100</f>
        <v>30.080478957037478</v>
      </c>
      <c r="C265" s="36">
        <f aca="true" t="shared" si="84" ref="C265:N265">C264/C260*100</f>
        <v>34.5723533219561</v>
      </c>
      <c r="D265" s="38">
        <f t="shared" si="84"/>
        <v>32.59730222441607</v>
      </c>
      <c r="E265" s="36">
        <f t="shared" si="84"/>
        <v>37.66869871768066</v>
      </c>
      <c r="F265" s="38">
        <f t="shared" si="84"/>
        <v>43.05437578512891</v>
      </c>
      <c r="G265" s="36">
        <f t="shared" si="84"/>
        <v>48.472629497017536</v>
      </c>
      <c r="H265" s="38">
        <f t="shared" si="84"/>
        <v>65.41959707357091</v>
      </c>
      <c r="I265" s="36">
        <f t="shared" si="84"/>
        <v>41.965518988196756</v>
      </c>
      <c r="J265" s="38">
        <f t="shared" si="84"/>
        <v>45.91899114456884</v>
      </c>
      <c r="K265" s="36">
        <f t="shared" si="84"/>
        <v>36.95379747459963</v>
      </c>
      <c r="L265" s="38">
        <f t="shared" si="84"/>
        <v>20.66529186129192</v>
      </c>
      <c r="M265" s="36">
        <f>M264/M260*100</f>
        <v>12.815046694696763</v>
      </c>
      <c r="N265" s="6">
        <f t="shared" si="84"/>
        <v>38.62712957732277</v>
      </c>
      <c r="O265" s="5"/>
    </row>
    <row r="266" spans="1:15" s="3" customFormat="1" ht="17.25">
      <c r="A266" s="105" t="s">
        <v>2</v>
      </c>
      <c r="B266" s="42">
        <v>140494</v>
      </c>
      <c r="C266" s="43">
        <v>131720</v>
      </c>
      <c r="D266" s="44">
        <v>122494</v>
      </c>
      <c r="E266" s="43">
        <v>111810</v>
      </c>
      <c r="F266" s="44">
        <v>48600</v>
      </c>
      <c r="G266" s="43">
        <v>4100</v>
      </c>
      <c r="H266" s="44"/>
      <c r="I266" s="43"/>
      <c r="J266" s="44"/>
      <c r="K266" s="43">
        <v>58057</v>
      </c>
      <c r="L266" s="44">
        <v>131510</v>
      </c>
      <c r="M266" s="47">
        <v>233010</v>
      </c>
      <c r="N266" s="45">
        <f>SUM(B266:M266)</f>
        <v>981795</v>
      </c>
      <c r="O266" s="5"/>
    </row>
    <row r="267" spans="1:15" s="3" customFormat="1" ht="17.25">
      <c r="A267" s="104"/>
      <c r="B267" s="35">
        <f>B266/B260*100</f>
        <v>26.20350078800369</v>
      </c>
      <c r="C267" s="36">
        <v>9</v>
      </c>
      <c r="D267" s="38">
        <f aca="true" t="shared" si="85" ref="D267:N267">D266/D260*100</f>
        <v>24.089613819659267</v>
      </c>
      <c r="E267" s="36">
        <f t="shared" si="85"/>
        <v>20.32838865566462</v>
      </c>
      <c r="F267" s="38">
        <f t="shared" si="85"/>
        <v>8.306343414317332</v>
      </c>
      <c r="G267" s="36">
        <f t="shared" si="85"/>
        <v>0.8052747459947402</v>
      </c>
      <c r="H267" s="38">
        <f>H266/H260*100</f>
        <v>0</v>
      </c>
      <c r="I267" s="36">
        <f>I266/I260*100</f>
        <v>0</v>
      </c>
      <c r="J267" s="38">
        <f t="shared" si="85"/>
        <v>0</v>
      </c>
      <c r="K267" s="36">
        <f t="shared" si="85"/>
        <v>6.365250034810047</v>
      </c>
      <c r="L267" s="38">
        <f t="shared" si="85"/>
        <v>21.204142474552935</v>
      </c>
      <c r="M267" s="36">
        <f t="shared" si="85"/>
        <v>32.00568110798089</v>
      </c>
      <c r="N267" s="6">
        <f t="shared" si="85"/>
        <v>12.69175729637563</v>
      </c>
      <c r="O267" s="5"/>
    </row>
    <row r="268" spans="1:15" s="3" customFormat="1" ht="17.25">
      <c r="A268" s="105" t="s">
        <v>58</v>
      </c>
      <c r="B268" s="43">
        <v>3330</v>
      </c>
      <c r="C268" s="47">
        <v>882</v>
      </c>
      <c r="D268" s="46">
        <v>856</v>
      </c>
      <c r="E268" s="47">
        <v>1582</v>
      </c>
      <c r="F268" s="46">
        <v>16067</v>
      </c>
      <c r="G268" s="47">
        <v>4610</v>
      </c>
      <c r="H268" s="46">
        <v>22234</v>
      </c>
      <c r="I268" s="47">
        <v>15977</v>
      </c>
      <c r="J268" s="46">
        <v>60620</v>
      </c>
      <c r="K268" s="47">
        <v>119236</v>
      </c>
      <c r="L268" s="46">
        <v>44202</v>
      </c>
      <c r="M268" s="47">
        <v>13076</v>
      </c>
      <c r="N268" s="45">
        <f>SUM(B268:M268)</f>
        <v>302672</v>
      </c>
      <c r="O268" s="5"/>
    </row>
    <row r="269" spans="1:15" s="3" customFormat="1" ht="17.25">
      <c r="A269" s="104"/>
      <c r="B269" s="36">
        <f>B268/B260*100</f>
        <v>0.6210774668245782</v>
      </c>
      <c r="C269" s="36">
        <f>C268/C260*100</f>
        <v>0.20761490025304535</v>
      </c>
      <c r="D269" s="38">
        <f aca="true" t="shared" si="86" ref="D269:N269">D268/D260*100</f>
        <v>0.16834056712678444</v>
      </c>
      <c r="E269" s="36">
        <f t="shared" si="86"/>
        <v>0.28762642745068806</v>
      </c>
      <c r="F269" s="38">
        <f t="shared" si="86"/>
        <v>2.7460497867867613</v>
      </c>
      <c r="G269" s="36">
        <f t="shared" si="86"/>
        <v>0.9054430680575005</v>
      </c>
      <c r="H269" s="38">
        <f t="shared" si="86"/>
        <v>2.2972117094358846</v>
      </c>
      <c r="I269" s="36">
        <f t="shared" si="86"/>
        <v>2.6978605562216105</v>
      </c>
      <c r="J269" s="38">
        <f t="shared" si="86"/>
        <v>7.562922466944963</v>
      </c>
      <c r="K269" s="36">
        <f t="shared" si="86"/>
        <v>13.072789726486226</v>
      </c>
      <c r="L269" s="38">
        <f t="shared" si="86"/>
        <v>7.126952366057249</v>
      </c>
      <c r="M269" s="36">
        <f t="shared" si="86"/>
        <v>1.7960872330284454</v>
      </c>
      <c r="N269" s="49">
        <f t="shared" si="86"/>
        <v>3.912669716599295</v>
      </c>
      <c r="O269" s="5" t="s">
        <v>12</v>
      </c>
    </row>
    <row r="270" spans="1:15" s="3" customFormat="1" ht="17.25">
      <c r="A270" s="105" t="s">
        <v>54</v>
      </c>
      <c r="B270" s="43">
        <v>6419</v>
      </c>
      <c r="C270" s="43">
        <v>4350</v>
      </c>
      <c r="D270" s="44">
        <v>4786</v>
      </c>
      <c r="E270" s="43">
        <v>13081</v>
      </c>
      <c r="F270" s="44">
        <v>19800</v>
      </c>
      <c r="G270" s="43">
        <v>12000</v>
      </c>
      <c r="H270" s="46">
        <v>9900</v>
      </c>
      <c r="I270" s="47">
        <v>10200</v>
      </c>
      <c r="J270" s="46">
        <v>10800</v>
      </c>
      <c r="K270" s="47">
        <v>16950</v>
      </c>
      <c r="L270" s="46">
        <v>26723</v>
      </c>
      <c r="M270" s="47">
        <v>33652</v>
      </c>
      <c r="N270" s="45">
        <f>SUM(B270:M270)</f>
        <v>168661</v>
      </c>
      <c r="O270" s="5" t="s">
        <v>12</v>
      </c>
    </row>
    <row r="271" spans="1:15" s="3" customFormat="1" ht="17.25">
      <c r="A271" s="104"/>
      <c r="B271" s="36">
        <f>B270/B260*100</f>
        <v>1.1972060839480385</v>
      </c>
      <c r="C271" s="36">
        <f>C270/C260*100</f>
        <v>1.0239510386629789</v>
      </c>
      <c r="D271" s="38">
        <f>D270/D260*100</f>
        <v>0.9412125633981197</v>
      </c>
      <c r="E271" s="36">
        <f aca="true" t="shared" si="87" ref="E271:L271">E270/E260*100</f>
        <v>2.3782814775489576</v>
      </c>
      <c r="F271" s="38">
        <f t="shared" si="87"/>
        <v>3.384065835462617</v>
      </c>
      <c r="G271" s="36">
        <f t="shared" si="87"/>
        <v>2.3569016955943614</v>
      </c>
      <c r="H271" s="38">
        <f t="shared" si="87"/>
        <v>1.0228656977338875</v>
      </c>
      <c r="I271" s="36">
        <f t="shared" si="87"/>
        <v>1.7223619999662283</v>
      </c>
      <c r="J271" s="38">
        <f t="shared" si="87"/>
        <v>1.3474028809469747</v>
      </c>
      <c r="K271" s="36">
        <f t="shared" si="87"/>
        <v>1.858363127444241</v>
      </c>
      <c r="L271" s="38">
        <f t="shared" si="87"/>
        <v>4.308708838472192</v>
      </c>
      <c r="M271" s="36">
        <f>M270/M260*100</f>
        <v>4.622356038993059</v>
      </c>
      <c r="N271" s="33">
        <f>N270/N260*100</f>
        <v>2.1802967802484328</v>
      </c>
      <c r="O271" s="5" t="s">
        <v>12</v>
      </c>
    </row>
    <row r="272" spans="1:15" s="3" customFormat="1" ht="17.25">
      <c r="A272" s="105" t="s">
        <v>73</v>
      </c>
      <c r="B272" s="47"/>
      <c r="C272" s="47"/>
      <c r="D272" s="46">
        <v>446</v>
      </c>
      <c r="E272" s="47">
        <v>1679</v>
      </c>
      <c r="F272" s="46">
        <v>7636</v>
      </c>
      <c r="G272" s="47">
        <v>8145</v>
      </c>
      <c r="H272" s="46">
        <v>7044</v>
      </c>
      <c r="I272" s="47">
        <v>21661</v>
      </c>
      <c r="J272" s="46">
        <v>37336</v>
      </c>
      <c r="K272" s="47">
        <v>44727</v>
      </c>
      <c r="L272" s="46">
        <v>1596</v>
      </c>
      <c r="M272" s="47"/>
      <c r="N272" s="45">
        <f>SUM(B272:M272)</f>
        <v>130270</v>
      </c>
      <c r="O272" s="24" t="s">
        <v>12</v>
      </c>
    </row>
    <row r="273" spans="1:15" s="3" customFormat="1" ht="17.25">
      <c r="A273" s="104"/>
      <c r="B273" s="36">
        <f aca="true" t="shared" si="88" ref="B273:N273">B272/B262*100</f>
        <v>0</v>
      </c>
      <c r="C273" s="36">
        <f t="shared" si="88"/>
        <v>0</v>
      </c>
      <c r="D273" s="38">
        <f t="shared" si="88"/>
        <v>0.20825939968994564</v>
      </c>
      <c r="E273" s="36">
        <f t="shared" si="88"/>
        <v>0.7820869937861581</v>
      </c>
      <c r="F273" s="38">
        <f t="shared" si="88"/>
        <v>3.167373891979111</v>
      </c>
      <c r="G273" s="36">
        <f t="shared" si="88"/>
        <v>3.488327273194485</v>
      </c>
      <c r="H273" s="38">
        <f t="shared" si="88"/>
        <v>2.3836353484594692</v>
      </c>
      <c r="I273" s="36">
        <f t="shared" si="88"/>
        <v>7.321665179416457</v>
      </c>
      <c r="J273" s="38">
        <f t="shared" si="88"/>
        <v>11.497693440007883</v>
      </c>
      <c r="K273" s="36">
        <f t="shared" si="88"/>
        <v>13.308834469009431</v>
      </c>
      <c r="L273" s="38">
        <f t="shared" si="88"/>
        <v>0.5541474254366168</v>
      </c>
      <c r="M273" s="36">
        <f t="shared" si="88"/>
        <v>0</v>
      </c>
      <c r="N273" s="49">
        <f t="shared" si="88"/>
        <v>4.11697427831277</v>
      </c>
      <c r="O273" s="24"/>
    </row>
    <row r="274" spans="1:15" s="3" customFormat="1" ht="17.25">
      <c r="A274" s="26"/>
      <c r="B274" s="27"/>
      <c r="C274" s="28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23"/>
      <c r="O274" s="24" t="s">
        <v>12</v>
      </c>
    </row>
    <row r="275" spans="1:15" s="3" customFormat="1" ht="17.25">
      <c r="A275" s="29"/>
      <c r="B275" s="28"/>
      <c r="C275" s="27"/>
      <c r="D275" s="27"/>
      <c r="E275" s="27"/>
      <c r="F275" s="27"/>
      <c r="G275" s="28"/>
      <c r="H275" s="27"/>
      <c r="I275" s="27"/>
      <c r="J275" s="27"/>
      <c r="K275" s="27"/>
      <c r="L275" s="28"/>
      <c r="M275" s="27"/>
      <c r="N275" s="27"/>
      <c r="O275" s="24" t="s">
        <v>12</v>
      </c>
    </row>
    <row r="276" spans="1:15" s="3" customFormat="1" ht="17.25">
      <c r="A276" s="10" t="s">
        <v>44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23"/>
      <c r="O276" s="24" t="s">
        <v>12</v>
      </c>
    </row>
    <row r="277" spans="1:15" s="3" customFormat="1" ht="17.25">
      <c r="A277" s="11" t="s">
        <v>13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1"/>
      <c r="M277" s="12"/>
      <c r="N277" s="14" t="s">
        <v>0</v>
      </c>
      <c r="O277" s="24" t="s">
        <v>12</v>
      </c>
    </row>
    <row r="278" spans="1:15" s="3" customFormat="1" ht="17.25">
      <c r="A278" s="1" t="str">
        <f>A5</f>
        <v>平成26年</v>
      </c>
      <c r="B278" s="107" t="s">
        <v>14</v>
      </c>
      <c r="C278" s="107" t="s">
        <v>15</v>
      </c>
      <c r="D278" s="107" t="s">
        <v>16</v>
      </c>
      <c r="E278" s="107" t="s">
        <v>17</v>
      </c>
      <c r="F278" s="107" t="s">
        <v>18</v>
      </c>
      <c r="G278" s="107" t="s">
        <v>19</v>
      </c>
      <c r="H278" s="107" t="s">
        <v>20</v>
      </c>
      <c r="I278" s="107" t="s">
        <v>21</v>
      </c>
      <c r="J278" s="107" t="s">
        <v>22</v>
      </c>
      <c r="K278" s="107" t="s">
        <v>23</v>
      </c>
      <c r="L278" s="107" t="s">
        <v>24</v>
      </c>
      <c r="M278" s="107" t="s">
        <v>25</v>
      </c>
      <c r="N278" s="92" t="s">
        <v>1</v>
      </c>
      <c r="O278" s="5"/>
    </row>
    <row r="279" spans="1:15" s="3" customFormat="1" ht="17.25">
      <c r="A279" s="4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93"/>
      <c r="O279" s="5"/>
    </row>
    <row r="280" spans="1:15" s="3" customFormat="1" ht="17.25">
      <c r="A280" s="103" t="s">
        <v>1</v>
      </c>
      <c r="B280" s="43">
        <v>462797</v>
      </c>
      <c r="C280" s="43">
        <v>365895</v>
      </c>
      <c r="D280" s="44">
        <v>275408</v>
      </c>
      <c r="E280" s="43">
        <v>142791</v>
      </c>
      <c r="F280" s="44">
        <v>86929</v>
      </c>
      <c r="G280" s="43">
        <v>85557</v>
      </c>
      <c r="H280" s="44">
        <v>82055</v>
      </c>
      <c r="I280" s="43">
        <v>70924</v>
      </c>
      <c r="J280" s="44">
        <v>161582</v>
      </c>
      <c r="K280" s="43">
        <v>240902</v>
      </c>
      <c r="L280" s="44">
        <v>274525</v>
      </c>
      <c r="M280" s="43">
        <v>549583</v>
      </c>
      <c r="N280" s="45">
        <f>SUM(B280:M280)</f>
        <v>2798948</v>
      </c>
      <c r="O280" s="5"/>
    </row>
    <row r="281" spans="1:15" s="3" customFormat="1" ht="17.25">
      <c r="A281" s="104"/>
      <c r="B281" s="36">
        <f>B280/B280*100</f>
        <v>100</v>
      </c>
      <c r="C281" s="36">
        <f aca="true" t="shared" si="89" ref="C281:M281">C280/C280*100</f>
        <v>100</v>
      </c>
      <c r="D281" s="38">
        <f t="shared" si="89"/>
        <v>100</v>
      </c>
      <c r="E281" s="36">
        <f t="shared" si="89"/>
        <v>100</v>
      </c>
      <c r="F281" s="38">
        <f t="shared" si="89"/>
        <v>100</v>
      </c>
      <c r="G281" s="36">
        <f t="shared" si="89"/>
        <v>100</v>
      </c>
      <c r="H281" s="38">
        <f t="shared" si="89"/>
        <v>100</v>
      </c>
      <c r="I281" s="36">
        <f t="shared" si="89"/>
        <v>100</v>
      </c>
      <c r="J281" s="38">
        <f t="shared" si="89"/>
        <v>100</v>
      </c>
      <c r="K281" s="36">
        <f t="shared" si="89"/>
        <v>100</v>
      </c>
      <c r="L281" s="38">
        <f t="shared" si="89"/>
        <v>100</v>
      </c>
      <c r="M281" s="36">
        <f t="shared" si="89"/>
        <v>100</v>
      </c>
      <c r="N281" s="6">
        <f>N280/N280*100</f>
        <v>100</v>
      </c>
      <c r="O281" s="5"/>
    </row>
    <row r="282" spans="1:15" s="3" customFormat="1" ht="17.25">
      <c r="A282" s="105" t="s">
        <v>7</v>
      </c>
      <c r="B282" s="47">
        <v>462797</v>
      </c>
      <c r="C282" s="47">
        <v>365895</v>
      </c>
      <c r="D282" s="46">
        <v>275408</v>
      </c>
      <c r="E282" s="47">
        <v>142791</v>
      </c>
      <c r="F282" s="46">
        <v>86929</v>
      </c>
      <c r="G282" s="47">
        <v>85557</v>
      </c>
      <c r="H282" s="46">
        <v>82055</v>
      </c>
      <c r="I282" s="47">
        <v>70924</v>
      </c>
      <c r="J282" s="46">
        <v>161582</v>
      </c>
      <c r="K282" s="47">
        <v>240902</v>
      </c>
      <c r="L282" s="46">
        <v>273777</v>
      </c>
      <c r="M282" s="47">
        <v>549583</v>
      </c>
      <c r="N282" s="45">
        <f>SUM(B282:M282)</f>
        <v>2798200</v>
      </c>
      <c r="O282" s="5"/>
    </row>
    <row r="283" spans="1:17" s="3" customFormat="1" ht="17.25">
      <c r="A283" s="104"/>
      <c r="B283" s="36">
        <f>B282/B280*100</f>
        <v>100</v>
      </c>
      <c r="C283" s="36">
        <f aca="true" t="shared" si="90" ref="C283:N283">C282/C280*100</f>
        <v>100</v>
      </c>
      <c r="D283" s="38">
        <f t="shared" si="90"/>
        <v>100</v>
      </c>
      <c r="E283" s="36">
        <f t="shared" si="90"/>
        <v>100</v>
      </c>
      <c r="F283" s="38">
        <f t="shared" si="90"/>
        <v>100</v>
      </c>
      <c r="G283" s="36">
        <f t="shared" si="90"/>
        <v>100</v>
      </c>
      <c r="H283" s="38">
        <f t="shared" si="90"/>
        <v>100</v>
      </c>
      <c r="I283" s="36">
        <f t="shared" si="90"/>
        <v>100</v>
      </c>
      <c r="J283" s="38">
        <f t="shared" si="90"/>
        <v>100</v>
      </c>
      <c r="K283" s="36">
        <f t="shared" si="90"/>
        <v>100</v>
      </c>
      <c r="L283" s="38">
        <f t="shared" si="90"/>
        <v>99.72752936890994</v>
      </c>
      <c r="M283" s="36">
        <f t="shared" si="90"/>
        <v>100</v>
      </c>
      <c r="N283" s="6">
        <f t="shared" si="90"/>
        <v>99.9732756735745</v>
      </c>
      <c r="O283" s="31"/>
      <c r="P283" s="32"/>
      <c r="Q283" s="32"/>
    </row>
    <row r="284" spans="1:15" s="3" customFormat="1" ht="17.25">
      <c r="A284" s="105" t="s">
        <v>61</v>
      </c>
      <c r="B284" s="47"/>
      <c r="C284" s="47"/>
      <c r="D284" s="46"/>
      <c r="E284" s="47"/>
      <c r="F284" s="46"/>
      <c r="G284" s="47"/>
      <c r="H284" s="46"/>
      <c r="I284" s="47"/>
      <c r="J284" s="46"/>
      <c r="K284" s="47"/>
      <c r="L284" s="46">
        <v>748</v>
      </c>
      <c r="M284" s="47"/>
      <c r="N284" s="45">
        <f>SUM(B284:M284)</f>
        <v>748</v>
      </c>
      <c r="O284" s="5" t="s">
        <v>12</v>
      </c>
    </row>
    <row r="285" spans="1:15" s="3" customFormat="1" ht="17.25">
      <c r="A285" s="119"/>
      <c r="B285" s="35">
        <f>B284/B280*100</f>
        <v>0</v>
      </c>
      <c r="C285" s="36">
        <f aca="true" t="shared" si="91" ref="C285:N285">C284/C280*100</f>
        <v>0</v>
      </c>
      <c r="D285" s="38">
        <f t="shared" si="91"/>
        <v>0</v>
      </c>
      <c r="E285" s="36">
        <f t="shared" si="91"/>
        <v>0</v>
      </c>
      <c r="F285" s="38">
        <f t="shared" si="91"/>
        <v>0</v>
      </c>
      <c r="G285" s="36">
        <f t="shared" si="91"/>
        <v>0</v>
      </c>
      <c r="H285" s="38">
        <f t="shared" si="91"/>
        <v>0</v>
      </c>
      <c r="I285" s="36">
        <f t="shared" si="91"/>
        <v>0</v>
      </c>
      <c r="J285" s="38">
        <f t="shared" si="91"/>
        <v>0</v>
      </c>
      <c r="K285" s="36">
        <f t="shared" si="91"/>
        <v>0</v>
      </c>
      <c r="L285" s="38">
        <f t="shared" si="91"/>
        <v>0.2724706310900647</v>
      </c>
      <c r="M285" s="36">
        <f t="shared" si="91"/>
        <v>0</v>
      </c>
      <c r="N285" s="38">
        <f t="shared" si="91"/>
        <v>0.026724326425499864</v>
      </c>
      <c r="O285" s="5" t="s">
        <v>12</v>
      </c>
    </row>
    <row r="286" spans="1:15" s="3" customFormat="1" ht="17.25">
      <c r="A286" s="19" t="s">
        <v>49</v>
      </c>
      <c r="B286" s="30"/>
      <c r="C286" s="27"/>
      <c r="D286" s="30"/>
      <c r="E286" s="27"/>
      <c r="F286" s="27"/>
      <c r="G286" s="30"/>
      <c r="H286" s="30"/>
      <c r="I286" s="30"/>
      <c r="J286" s="30"/>
      <c r="K286" s="27"/>
      <c r="L286" s="30"/>
      <c r="M286" s="27"/>
      <c r="N286" s="27"/>
      <c r="O286" s="24"/>
    </row>
    <row r="287" spans="1:14" s="3" customFormat="1" ht="17.25">
      <c r="A287" s="20" t="s">
        <v>11</v>
      </c>
      <c r="B287" s="30"/>
      <c r="C287" s="27"/>
      <c r="D287" s="30"/>
      <c r="E287" s="27"/>
      <c r="F287" s="27"/>
      <c r="G287" s="30"/>
      <c r="H287" s="30"/>
      <c r="I287" s="30"/>
      <c r="J287" s="30"/>
      <c r="K287" s="27"/>
      <c r="L287" s="30"/>
      <c r="M287" s="27"/>
      <c r="N287" s="27"/>
    </row>
    <row r="288" spans="1:14" s="3" customFormat="1" ht="17.25">
      <c r="A288" s="20"/>
      <c r="B288" s="30"/>
      <c r="C288" s="27"/>
      <c r="D288" s="30"/>
      <c r="E288" s="27"/>
      <c r="F288" s="27"/>
      <c r="G288" s="30"/>
      <c r="H288" s="30"/>
      <c r="I288" s="30"/>
      <c r="J288" s="30"/>
      <c r="K288" s="27"/>
      <c r="L288" s="30"/>
      <c r="M288" s="27"/>
      <c r="N288" s="27"/>
    </row>
    <row r="289" s="3" customFormat="1" ht="17.25"/>
    <row r="290" s="3" customFormat="1" ht="17.25"/>
  </sheetData>
  <sheetProtection/>
  <mergeCells count="299">
    <mergeCell ref="L278:L279"/>
    <mergeCell ref="M278:M279"/>
    <mergeCell ref="N278:N279"/>
    <mergeCell ref="A280:A281"/>
    <mergeCell ref="A282:A283"/>
    <mergeCell ref="A284:A285"/>
    <mergeCell ref="F278:F279"/>
    <mergeCell ref="G278:G279"/>
    <mergeCell ref="H278:H279"/>
    <mergeCell ref="I278:I279"/>
    <mergeCell ref="J278:J279"/>
    <mergeCell ref="K278:K279"/>
    <mergeCell ref="A270:A271"/>
    <mergeCell ref="A272:A273"/>
    <mergeCell ref="B278:B279"/>
    <mergeCell ref="C278:C279"/>
    <mergeCell ref="D278:D279"/>
    <mergeCell ref="E278:E279"/>
    <mergeCell ref="N258:N259"/>
    <mergeCell ref="A260:A261"/>
    <mergeCell ref="A262:A263"/>
    <mergeCell ref="A264:A265"/>
    <mergeCell ref="A266:A267"/>
    <mergeCell ref="A268:A269"/>
    <mergeCell ref="H258:H259"/>
    <mergeCell ref="I258:I259"/>
    <mergeCell ref="J258:J259"/>
    <mergeCell ref="K258:K259"/>
    <mergeCell ref="L258:L259"/>
    <mergeCell ref="M258:M259"/>
    <mergeCell ref="B258:B259"/>
    <mergeCell ref="C258:C259"/>
    <mergeCell ref="D258:D259"/>
    <mergeCell ref="E258:E259"/>
    <mergeCell ref="F258:F259"/>
    <mergeCell ref="G258:G259"/>
    <mergeCell ref="A241:A242"/>
    <mergeCell ref="A243:A244"/>
    <mergeCell ref="A245:A246"/>
    <mergeCell ref="A247:A248"/>
    <mergeCell ref="A249:A250"/>
    <mergeCell ref="A251:A252"/>
    <mergeCell ref="K235:K236"/>
    <mergeCell ref="L235:L236"/>
    <mergeCell ref="M235:M236"/>
    <mergeCell ref="N235:N236"/>
    <mergeCell ref="A237:A238"/>
    <mergeCell ref="A239:A240"/>
    <mergeCell ref="E235:E236"/>
    <mergeCell ref="F235:F236"/>
    <mergeCell ref="G235:G236"/>
    <mergeCell ref="H235:H236"/>
    <mergeCell ref="I235:I236"/>
    <mergeCell ref="J235:J236"/>
    <mergeCell ref="A225:A226"/>
    <mergeCell ref="A227:A228"/>
    <mergeCell ref="A229:A230"/>
    <mergeCell ref="B235:B236"/>
    <mergeCell ref="C235:C236"/>
    <mergeCell ref="D235:D236"/>
    <mergeCell ref="A221:A222"/>
    <mergeCell ref="A223:A224"/>
    <mergeCell ref="F217:F218"/>
    <mergeCell ref="G217:G218"/>
    <mergeCell ref="H217:H218"/>
    <mergeCell ref="I217:I218"/>
    <mergeCell ref="D217:D218"/>
    <mergeCell ref="E217:E218"/>
    <mergeCell ref="M217:M218"/>
    <mergeCell ref="N217:N218"/>
    <mergeCell ref="A219:A220"/>
    <mergeCell ref="A200:A201"/>
    <mergeCell ref="A202:A203"/>
    <mergeCell ref="A204:A205"/>
    <mergeCell ref="A206:A207"/>
    <mergeCell ref="J217:J218"/>
    <mergeCell ref="K217:K218"/>
    <mergeCell ref="A208:A209"/>
    <mergeCell ref="A210:A211"/>
    <mergeCell ref="B217:B218"/>
    <mergeCell ref="C217:C218"/>
    <mergeCell ref="K194:K195"/>
    <mergeCell ref="L194:L195"/>
    <mergeCell ref="L217:L218"/>
    <mergeCell ref="M194:M195"/>
    <mergeCell ref="N194:N195"/>
    <mergeCell ref="A196:A197"/>
    <mergeCell ref="A198:A199"/>
    <mergeCell ref="E194:E195"/>
    <mergeCell ref="F194:F195"/>
    <mergeCell ref="G194:G195"/>
    <mergeCell ref="H194:H195"/>
    <mergeCell ref="I194:I195"/>
    <mergeCell ref="J194:J195"/>
    <mergeCell ref="A184:A185"/>
    <mergeCell ref="A186:A187"/>
    <mergeCell ref="A188:A189"/>
    <mergeCell ref="B194:B195"/>
    <mergeCell ref="C194:C195"/>
    <mergeCell ref="D194:D195"/>
    <mergeCell ref="K178:K179"/>
    <mergeCell ref="L178:L179"/>
    <mergeCell ref="M178:M179"/>
    <mergeCell ref="N178:N179"/>
    <mergeCell ref="A180:A181"/>
    <mergeCell ref="A182:A183"/>
    <mergeCell ref="E178:E179"/>
    <mergeCell ref="F178:F179"/>
    <mergeCell ref="G178:G179"/>
    <mergeCell ref="H178:H179"/>
    <mergeCell ref="I178:I179"/>
    <mergeCell ref="J178:J179"/>
    <mergeCell ref="A165:A166"/>
    <mergeCell ref="A167:A168"/>
    <mergeCell ref="A169:A170"/>
    <mergeCell ref="B178:B179"/>
    <mergeCell ref="C178:C179"/>
    <mergeCell ref="D178:D179"/>
    <mergeCell ref="M155:M156"/>
    <mergeCell ref="N155:N156"/>
    <mergeCell ref="A157:A158"/>
    <mergeCell ref="A159:A160"/>
    <mergeCell ref="A161:A162"/>
    <mergeCell ref="A163:A164"/>
    <mergeCell ref="G155:G156"/>
    <mergeCell ref="H155:H156"/>
    <mergeCell ref="I155:I156"/>
    <mergeCell ref="J155:J156"/>
    <mergeCell ref="A145:A146"/>
    <mergeCell ref="A147:A148"/>
    <mergeCell ref="A149:A150"/>
    <mergeCell ref="K155:K156"/>
    <mergeCell ref="L155:L156"/>
    <mergeCell ref="B155:B156"/>
    <mergeCell ref="C155:C156"/>
    <mergeCell ref="D155:D156"/>
    <mergeCell ref="E155:E156"/>
    <mergeCell ref="F155:F156"/>
    <mergeCell ref="J141:J142"/>
    <mergeCell ref="K141:K142"/>
    <mergeCell ref="L141:L142"/>
    <mergeCell ref="M141:M142"/>
    <mergeCell ref="N141:N142"/>
    <mergeCell ref="A143:A144"/>
    <mergeCell ref="D141:D142"/>
    <mergeCell ref="E141:E142"/>
    <mergeCell ref="F141:F142"/>
    <mergeCell ref="G141:G142"/>
    <mergeCell ref="H141:H142"/>
    <mergeCell ref="I141:I142"/>
    <mergeCell ref="A128:A129"/>
    <mergeCell ref="A130:A131"/>
    <mergeCell ref="A132:A133"/>
    <mergeCell ref="A134:A135"/>
    <mergeCell ref="B141:B142"/>
    <mergeCell ref="C141:C142"/>
    <mergeCell ref="K124:K125"/>
    <mergeCell ref="L124:L125"/>
    <mergeCell ref="M124:M125"/>
    <mergeCell ref="N124:N125"/>
    <mergeCell ref="A126:A127"/>
    <mergeCell ref="D124:D125"/>
    <mergeCell ref="E124:E125"/>
    <mergeCell ref="F124:F125"/>
    <mergeCell ref="G124:G125"/>
    <mergeCell ref="H124:H125"/>
    <mergeCell ref="I124:I125"/>
    <mergeCell ref="A118:A119"/>
    <mergeCell ref="B124:B125"/>
    <mergeCell ref="C124:C125"/>
    <mergeCell ref="J124:J125"/>
    <mergeCell ref="A114:A115"/>
    <mergeCell ref="A116:A117"/>
    <mergeCell ref="F110:F111"/>
    <mergeCell ref="G110:G111"/>
    <mergeCell ref="H110:H111"/>
    <mergeCell ref="I110:I111"/>
    <mergeCell ref="D110:D111"/>
    <mergeCell ref="E110:E111"/>
    <mergeCell ref="L110:L111"/>
    <mergeCell ref="M110:M111"/>
    <mergeCell ref="N110:N111"/>
    <mergeCell ref="A112:A113"/>
    <mergeCell ref="N95:N96"/>
    <mergeCell ref="A97:A98"/>
    <mergeCell ref="A99:A100"/>
    <mergeCell ref="A101:A102"/>
    <mergeCell ref="A103:A104"/>
    <mergeCell ref="H95:H96"/>
    <mergeCell ref="I95:I96"/>
    <mergeCell ref="J95:J96"/>
    <mergeCell ref="K95:K96"/>
    <mergeCell ref="M95:M96"/>
    <mergeCell ref="B95:B96"/>
    <mergeCell ref="C95:C96"/>
    <mergeCell ref="D95:D96"/>
    <mergeCell ref="E95:E96"/>
    <mergeCell ref="F95:F96"/>
    <mergeCell ref="G95:G96"/>
    <mergeCell ref="A83:A84"/>
    <mergeCell ref="A85:A86"/>
    <mergeCell ref="A87:A88"/>
    <mergeCell ref="A89:A90"/>
    <mergeCell ref="A171:A172"/>
    <mergeCell ref="L95:L96"/>
    <mergeCell ref="J110:J111"/>
    <mergeCell ref="K110:K111"/>
    <mergeCell ref="B110:B111"/>
    <mergeCell ref="C110:C111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A74:A75"/>
    <mergeCell ref="B81:B82"/>
    <mergeCell ref="K68:K69"/>
    <mergeCell ref="L68:L69"/>
    <mergeCell ref="M68:M69"/>
    <mergeCell ref="N68:N69"/>
    <mergeCell ref="A70:A71"/>
    <mergeCell ref="A72:A73"/>
    <mergeCell ref="E68:E69"/>
    <mergeCell ref="F68:F69"/>
    <mergeCell ref="G68:G69"/>
    <mergeCell ref="H68:H69"/>
    <mergeCell ref="I68:I69"/>
    <mergeCell ref="J68:J69"/>
    <mergeCell ref="A60:A61"/>
    <mergeCell ref="A62:A63"/>
    <mergeCell ref="B68:B69"/>
    <mergeCell ref="C68:C69"/>
    <mergeCell ref="D68:D69"/>
    <mergeCell ref="N48:N49"/>
    <mergeCell ref="A50:A51"/>
    <mergeCell ref="A52:A53"/>
    <mergeCell ref="A54:A55"/>
    <mergeCell ref="A56:A57"/>
    <mergeCell ref="A58:A59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A33:A34"/>
    <mergeCell ref="A35:A36"/>
    <mergeCell ref="A37:A38"/>
    <mergeCell ref="A39:A40"/>
    <mergeCell ref="A41:A42"/>
    <mergeCell ref="K27:K28"/>
    <mergeCell ref="J27:J28"/>
    <mergeCell ref="L27:L28"/>
    <mergeCell ref="M27:M28"/>
    <mergeCell ref="N27:N28"/>
    <mergeCell ref="A29:A30"/>
    <mergeCell ref="A31:A32"/>
    <mergeCell ref="E27:E28"/>
    <mergeCell ref="F27:F28"/>
    <mergeCell ref="G27:G28"/>
    <mergeCell ref="H27:H28"/>
    <mergeCell ref="I27:I28"/>
    <mergeCell ref="A17:A18"/>
    <mergeCell ref="A21:A22"/>
    <mergeCell ref="B27:B28"/>
    <mergeCell ref="C27:C28"/>
    <mergeCell ref="D27:D28"/>
    <mergeCell ref="A19:A20"/>
    <mergeCell ref="N5:N6"/>
    <mergeCell ref="A7:A8"/>
    <mergeCell ref="A9:A10"/>
    <mergeCell ref="A11:A12"/>
    <mergeCell ref="A13:A14"/>
    <mergeCell ref="A15:A1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portrait" paperSize="9" scale="52" r:id="rId1"/>
  <rowBreaks count="2" manualBreakCount="2">
    <brk id="175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2015-06-05T05:15:02Z</cp:lastPrinted>
  <dcterms:created xsi:type="dcterms:W3CDTF">2000-05-31T05:44:10Z</dcterms:created>
  <dcterms:modified xsi:type="dcterms:W3CDTF">2015-06-15T02:57:55Z</dcterms:modified>
  <cp:category/>
  <cp:version/>
  <cp:contentType/>
  <cp:contentStatus/>
</cp:coreProperties>
</file>